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Documents\Grants and Proposals\DRA\2018-2019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7" i="1" l="1"/>
  <c r="F77" i="1" s="1"/>
  <c r="C76" i="1"/>
  <c r="B76" i="1"/>
  <c r="C75" i="1"/>
  <c r="F75" i="1" s="1"/>
  <c r="D74" i="1"/>
  <c r="C74" i="1"/>
  <c r="B74" i="1"/>
  <c r="D73" i="1"/>
  <c r="C73" i="1"/>
  <c r="B73" i="1"/>
  <c r="F73" i="1" s="1"/>
  <c r="D72" i="1"/>
  <c r="C72" i="1"/>
  <c r="B72" i="1"/>
  <c r="D71" i="1"/>
  <c r="C71" i="1"/>
  <c r="B71" i="1"/>
  <c r="C70" i="1"/>
  <c r="F70" i="1" s="1"/>
  <c r="D69" i="1"/>
  <c r="C69" i="1"/>
  <c r="B69" i="1"/>
  <c r="B68" i="1"/>
  <c r="F68" i="1" s="1"/>
  <c r="D67" i="1"/>
  <c r="F67" i="1" s="1"/>
  <c r="B66" i="1"/>
  <c r="F66" i="1" s="1"/>
  <c r="D65" i="1"/>
  <c r="C65" i="1"/>
  <c r="B65" i="1"/>
  <c r="C64" i="1"/>
  <c r="F64" i="1" s="1"/>
  <c r="B64" i="1"/>
  <c r="B63" i="1"/>
  <c r="F63" i="1" s="1"/>
  <c r="C62" i="1"/>
  <c r="F62" i="1" s="1"/>
  <c r="B61" i="1"/>
  <c r="F61" i="1" s="1"/>
  <c r="D60" i="1"/>
  <c r="C60" i="1"/>
  <c r="B60" i="1"/>
  <c r="D59" i="1"/>
  <c r="C59" i="1"/>
  <c r="B59" i="1"/>
  <c r="C58" i="1"/>
  <c r="B58" i="1"/>
  <c r="F58" i="1" s="1"/>
  <c r="D57" i="1"/>
  <c r="C57" i="1"/>
  <c r="B57" i="1"/>
  <c r="B56" i="1"/>
  <c r="F56" i="1" s="1"/>
  <c r="F55" i="1"/>
  <c r="D54" i="1"/>
  <c r="C54" i="1"/>
  <c r="B54" i="1"/>
  <c r="F54" i="1" s="1"/>
  <c r="D53" i="1"/>
  <c r="F53" i="1" s="1"/>
  <c r="D52" i="1"/>
  <c r="C52" i="1"/>
  <c r="B52" i="1"/>
  <c r="D51" i="1"/>
  <c r="C51" i="1"/>
  <c r="B51" i="1"/>
  <c r="F51" i="1" s="1"/>
  <c r="D50" i="1"/>
  <c r="C50" i="1"/>
  <c r="B50" i="1"/>
  <c r="B49" i="1"/>
  <c r="F49" i="1" s="1"/>
  <c r="D48" i="1"/>
  <c r="C48" i="1"/>
  <c r="B48" i="1"/>
  <c r="C47" i="1"/>
  <c r="F47" i="1" s="1"/>
  <c r="D46" i="1"/>
  <c r="C46" i="1"/>
  <c r="B46" i="1"/>
  <c r="D45" i="1"/>
  <c r="C45" i="1"/>
  <c r="B45" i="1"/>
  <c r="D44" i="1"/>
  <c r="C44" i="1"/>
  <c r="B44" i="1"/>
  <c r="F44" i="1" s="1"/>
  <c r="D43" i="1"/>
  <c r="C43" i="1"/>
  <c r="B43" i="1"/>
  <c r="B42" i="1"/>
  <c r="F42" i="1" s="1"/>
  <c r="D41" i="1"/>
  <c r="C41" i="1"/>
  <c r="B41" i="1"/>
  <c r="F41" i="1" s="1"/>
  <c r="D40" i="1"/>
  <c r="C40" i="1"/>
  <c r="B40" i="1"/>
  <c r="F40" i="1" s="1"/>
  <c r="D39" i="1"/>
  <c r="C39" i="1"/>
  <c r="B39" i="1"/>
  <c r="F39" i="1" s="1"/>
  <c r="D38" i="1"/>
  <c r="C38" i="1"/>
  <c r="B38" i="1"/>
  <c r="F38" i="1" s="1"/>
  <c r="D37" i="1"/>
  <c r="C37" i="1"/>
  <c r="B37" i="1"/>
  <c r="F37" i="1" s="1"/>
  <c r="D36" i="1"/>
  <c r="B36" i="1"/>
  <c r="F36" i="1" s="1"/>
  <c r="C35" i="1"/>
  <c r="B35" i="1"/>
  <c r="D34" i="1"/>
  <c r="C34" i="1"/>
  <c r="B34" i="1"/>
  <c r="F34" i="1" s="1"/>
  <c r="D33" i="1"/>
  <c r="B33" i="1"/>
  <c r="B32" i="1"/>
  <c r="F32" i="1" s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29" i="1" s="1"/>
  <c r="F50" i="1" l="1"/>
  <c r="F59" i="1"/>
  <c r="F72" i="1"/>
  <c r="D78" i="1"/>
  <c r="F35" i="1"/>
  <c r="F45" i="1"/>
  <c r="F76" i="1"/>
  <c r="F48" i="1"/>
  <c r="B78" i="1"/>
  <c r="B83" i="1" s="1"/>
  <c r="F46" i="1"/>
  <c r="F52" i="1"/>
  <c r="F57" i="1"/>
  <c r="F60" i="1"/>
  <c r="F74" i="1"/>
  <c r="C78" i="1"/>
  <c r="C83" i="1" s="1"/>
  <c r="F43" i="1"/>
  <c r="F65" i="1"/>
  <c r="F69" i="1"/>
  <c r="F71" i="1"/>
  <c r="D83" i="1"/>
  <c r="F33" i="1"/>
  <c r="F78" i="1" l="1"/>
  <c r="F80" i="1" s="1"/>
  <c r="E82" i="1" s="1"/>
</calcChain>
</file>

<file path=xl/sharedStrings.xml><?xml version="1.0" encoding="utf-8"?>
<sst xmlns="http://schemas.openxmlformats.org/spreadsheetml/2006/main" count="69" uniqueCount="69">
  <si>
    <t>REVENUE</t>
  </si>
  <si>
    <t>Contributions-Civic Clubs</t>
  </si>
  <si>
    <t>Contributions-Corporate</t>
  </si>
  <si>
    <t>Contributions-Foundations</t>
  </si>
  <si>
    <t>Contributions-Individuals</t>
  </si>
  <si>
    <t>Contributions-Royalty Income</t>
  </si>
  <si>
    <t>Contributions-Telemarket</t>
  </si>
  <si>
    <t>Contributions-Direct Mail</t>
  </si>
  <si>
    <t>Contributions-Internship</t>
  </si>
  <si>
    <t>Promotions Revenue</t>
  </si>
  <si>
    <t>Program Revenue</t>
  </si>
  <si>
    <t>Grants</t>
  </si>
  <si>
    <t>Other Income</t>
  </si>
  <si>
    <t>In-Kind Donations</t>
  </si>
  <si>
    <t>TOTAL REVENUE</t>
  </si>
  <si>
    <t>EXPENSES</t>
  </si>
  <si>
    <t>Program</t>
  </si>
  <si>
    <t>Development</t>
  </si>
  <si>
    <t>Administrative</t>
  </si>
  <si>
    <t>Total</t>
  </si>
  <si>
    <t>Area Compensation</t>
  </si>
  <si>
    <t>Audit Fees</t>
  </si>
  <si>
    <t>Automobile Expenses</t>
  </si>
  <si>
    <t>Awards</t>
  </si>
  <si>
    <t>Bank Charges\Interest Expense</t>
  </si>
  <si>
    <t>Big 12 Expenses</t>
  </si>
  <si>
    <t>Board of Director Expense</t>
  </si>
  <si>
    <t>Building Interest</t>
  </si>
  <si>
    <t>Building Maintenance</t>
  </si>
  <si>
    <t>Conferences &amp; Meetings</t>
  </si>
  <si>
    <t>Criminal Background Checks</t>
  </si>
  <si>
    <t>Depreciation Expense</t>
  </si>
  <si>
    <t>Dues &amp; Subscriptions</t>
  </si>
  <si>
    <t>Equipment Lease &amp; Repair</t>
  </si>
  <si>
    <t>Flowers &amp; Gifts</t>
  </si>
  <si>
    <t>Fundraising</t>
  </si>
  <si>
    <t>Garden Expense</t>
  </si>
  <si>
    <t>General Program Supplies</t>
  </si>
  <si>
    <t>Hotels/Meals/Incidentals</t>
  </si>
  <si>
    <t>In Kind Contributions</t>
  </si>
  <si>
    <t>Insurance</t>
  </si>
  <si>
    <t>Investment Management Fees</t>
  </si>
  <si>
    <t>Legal Fees</t>
  </si>
  <si>
    <t>Liability Insurance</t>
  </si>
  <si>
    <t>Long Range Planning</t>
  </si>
  <si>
    <t>Office Supplies</t>
  </si>
  <si>
    <t>Permits &amp; Licenses</t>
  </si>
  <si>
    <t>Postage &amp; Shipping</t>
  </si>
  <si>
    <t>Printing</t>
  </si>
  <si>
    <t>Program Expenses</t>
  </si>
  <si>
    <t>Promotion Expenses</t>
  </si>
  <si>
    <t>Public Education</t>
  </si>
  <si>
    <t>Public Relations</t>
  </si>
  <si>
    <t>Salaries and Benefits</t>
  </si>
  <si>
    <t>SOI Accreditation Fee</t>
  </si>
  <si>
    <t>Supplies for Staff</t>
  </si>
  <si>
    <t>Team Iowa Expenses</t>
  </si>
  <si>
    <t>Computer and Maintenance</t>
  </si>
  <si>
    <t>Telemarket Expenses</t>
  </si>
  <si>
    <t>Telephone/FAX/Internet</t>
  </si>
  <si>
    <t>Training &amp; Consulting</t>
  </si>
  <si>
    <t>Utilities</t>
  </si>
  <si>
    <t>Professional Development</t>
  </si>
  <si>
    <t>Torch Run Conference</t>
  </si>
  <si>
    <t>Volunteer Hours Donated</t>
  </si>
  <si>
    <t>Volunteer Recruitment</t>
  </si>
  <si>
    <t>TOTAL EXPENSES</t>
  </si>
  <si>
    <t>INCREASE IN NET ASSETS</t>
  </si>
  <si>
    <t>Percentage of Total 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</si>
</sst>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u/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6" fillId="0" borderId="0" xfId="0" applyFont="1"/>
    <xf numFmtId="49" fontId="7" fillId="0" borderId="0" xfId="0" applyNumberFormat="1" applyFont="1" applyAlignment="1">
      <alignment horizontal="left"/>
    </xf>
    <xf numFmtId="0" fontId="8" fillId="0" borderId="0" xfId="0" applyFont="1"/>
    <xf numFmtId="49" fontId="9" fillId="0" borderId="0" xfId="0" applyNumberFormat="1" applyFont="1" applyAlignment="1">
      <alignment horizontal="left"/>
    </xf>
    <xf numFmtId="44" fontId="9" fillId="0" borderId="0" xfId="1" applyFont="1" applyFill="1" applyBorder="1" applyAlignment="1">
      <alignment horizontal="left"/>
    </xf>
    <xf numFmtId="43" fontId="9" fillId="0" borderId="0" xfId="0" applyNumberFormat="1" applyFont="1" applyFill="1" applyBorder="1" applyAlignment="1">
      <alignment horizontal="left"/>
    </xf>
    <xf numFmtId="43" fontId="9" fillId="0" borderId="0" xfId="0" applyNumberFormat="1" applyFont="1" applyFill="1" applyBorder="1" applyAlignment="1">
      <alignment horizontal="right"/>
    </xf>
    <xf numFmtId="49" fontId="10" fillId="0" borderId="0" xfId="0" applyNumberFormat="1" applyFont="1" applyAlignment="1">
      <alignment horizontal="right"/>
    </xf>
    <xf numFmtId="44" fontId="4" fillId="0" borderId="1" xfId="1" applyFont="1" applyBorder="1"/>
    <xf numFmtId="49" fontId="4" fillId="0" borderId="0" xfId="0" applyNumberFormat="1" applyFont="1"/>
    <xf numFmtId="43" fontId="4" fillId="0" borderId="0" xfId="0" applyNumberFormat="1" applyFont="1" applyBorder="1"/>
    <xf numFmtId="49" fontId="7" fillId="0" borderId="0" xfId="0" applyNumberFormat="1" applyFont="1" applyAlignment="1">
      <alignment horizontal="center"/>
    </xf>
    <xf numFmtId="10" fontId="4" fillId="0" borderId="0" xfId="0" applyNumberFormat="1" applyFont="1"/>
    <xf numFmtId="44" fontId="9" fillId="0" borderId="0" xfId="1" applyFont="1" applyAlignment="1">
      <alignment horizontal="right"/>
    </xf>
    <xf numFmtId="44" fontId="4" fillId="0" borderId="0" xfId="1" applyFont="1"/>
    <xf numFmtId="43" fontId="9" fillId="0" borderId="0" xfId="1" applyNumberFormat="1" applyFont="1" applyAlignment="1">
      <alignment horizontal="right"/>
    </xf>
    <xf numFmtId="43" fontId="9" fillId="0" borderId="0" xfId="1" applyNumberFormat="1" applyFont="1" applyFill="1" applyBorder="1" applyAlignment="1">
      <alignment horizontal="left"/>
    </xf>
    <xf numFmtId="43" fontId="4" fillId="0" borderId="0" xfId="1" applyNumberFormat="1" applyFont="1"/>
    <xf numFmtId="43" fontId="9" fillId="0" borderId="0" xfId="0" applyNumberFormat="1" applyFont="1" applyBorder="1" applyAlignment="1">
      <alignment horizontal="left"/>
    </xf>
    <xf numFmtId="43" fontId="4" fillId="0" borderId="0" xfId="0" applyNumberFormat="1" applyFont="1"/>
    <xf numFmtId="43" fontId="9" fillId="0" borderId="0" xfId="0" applyNumberFormat="1" applyFont="1" applyBorder="1" applyAlignment="1">
      <alignment horizontal="right"/>
    </xf>
    <xf numFmtId="43" fontId="9" fillId="0" borderId="0" xfId="0" applyNumberFormat="1" applyFont="1" applyAlignment="1">
      <alignment horizontal="right"/>
    </xf>
    <xf numFmtId="43" fontId="9" fillId="0" borderId="0" xfId="0" applyNumberFormat="1" applyFont="1"/>
    <xf numFmtId="43" fontId="4" fillId="0" borderId="0" xfId="0" applyNumberFormat="1" applyFont="1" applyFill="1" applyBorder="1" applyAlignment="1">
      <alignment horizontal="left"/>
    </xf>
    <xf numFmtId="43" fontId="4" fillId="0" borderId="2" xfId="0" applyNumberFormat="1" applyFont="1" applyFill="1" applyBorder="1" applyAlignment="1">
      <alignment horizontal="left"/>
    </xf>
    <xf numFmtId="43" fontId="9" fillId="0" borderId="2" xfId="0" applyNumberFormat="1" applyFont="1" applyFill="1" applyBorder="1" applyAlignment="1">
      <alignment horizontal="left"/>
    </xf>
    <xf numFmtId="49" fontId="11" fillId="0" borderId="0" xfId="0" applyNumberFormat="1" applyFont="1" applyAlignment="1">
      <alignment horizontal="left"/>
    </xf>
    <xf numFmtId="0" fontId="12" fillId="0" borderId="0" xfId="0" applyFont="1"/>
    <xf numFmtId="10" fontId="12" fillId="0" borderId="0" xfId="0" applyNumberFormat="1" applyFont="1" applyBorder="1"/>
    <xf numFmtId="44" fontId="4" fillId="0" borderId="0" xfId="0" applyNumberFormat="1" applyFont="1"/>
    <xf numFmtId="49" fontId="12" fillId="0" borderId="0" xfId="0" applyNumberFormat="1" applyFont="1"/>
    <xf numFmtId="10" fontId="12" fillId="0" borderId="0" xfId="0" applyNumberFormat="1" applyFont="1"/>
    <xf numFmtId="0" fontId="0" fillId="0" borderId="0" xfId="0" applyBorder="1"/>
    <xf numFmtId="43" fontId="12" fillId="0" borderId="0" xfId="0" applyNumberFormat="1" applyFont="1"/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2018 Budget
Functional Allocation of Expenses</a:t>
            </a:r>
          </a:p>
        </c:rich>
      </c:tx>
      <c:layout>
        <c:manualLayout>
          <c:xMode val="edge"/>
          <c:yMode val="edge"/>
          <c:x val="0.4183168316831683"/>
          <c:y val="2.7624309392265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237623762376239"/>
          <c:y val="0.28176871592475594"/>
          <c:w val="0.29455445544554454"/>
          <c:h val="0.65746033715776386"/>
        </c:manualLayout>
      </c:layout>
      <c:pieChart>
        <c:varyColors val="1"/>
        <c:ser>
          <c:idx val="0"/>
          <c:order val="0"/>
          <c:tx>
            <c:v>Functional Allocation of Expenses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[1]Summary!$C$31:$E$31</c:f>
              <c:strCache>
                <c:ptCount val="3"/>
                <c:pt idx="0">
                  <c:v>Program</c:v>
                </c:pt>
                <c:pt idx="1">
                  <c:v>Development</c:v>
                </c:pt>
                <c:pt idx="2">
                  <c:v>Administrative</c:v>
                </c:pt>
              </c:strCache>
            </c:strRef>
          </c:cat>
          <c:val>
            <c:numRef>
              <c:f>[1]Summary!$C$78:$E$78</c:f>
              <c:numCache>
                <c:formatCode>General</c:formatCode>
                <c:ptCount val="3"/>
                <c:pt idx="0">
                  <c:v>3184228.9901399999</c:v>
                </c:pt>
                <c:pt idx="1">
                  <c:v>846303.17449999996</c:v>
                </c:pt>
                <c:pt idx="2">
                  <c:v>174444.64535999999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346534653465349"/>
          <c:y val="0.23204477893302011"/>
          <c:w val="0.32673267326732669"/>
          <c:h val="0.75138295558359081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4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</xdr:row>
      <xdr:rowOff>114300</xdr:rowOff>
    </xdr:from>
    <xdr:to>
      <xdr:col>6</xdr:col>
      <xdr:colOff>685800</xdr:colOff>
      <xdr:row>12</xdr:row>
      <xdr:rowOff>219075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161925</xdr:rowOff>
    </xdr:from>
    <xdr:to>
      <xdr:col>3</xdr:col>
      <xdr:colOff>114300</xdr:colOff>
      <xdr:row>5</xdr:row>
      <xdr:rowOff>16884</xdr:rowOff>
    </xdr:to>
    <xdr:pic>
      <xdr:nvPicPr>
        <xdr:cNvPr id="3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3619500" cy="940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Budget%202017/2018%20Budget/Budget%20Planner-2018%20Board%20Di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Recap"/>
      <sheetName val="Recap (2)"/>
      <sheetName val="2018 Budget"/>
      <sheetName val="Program Budget"/>
      <sheetName val="Development Budget"/>
      <sheetName val="Admin Allocation"/>
      <sheetName val="Human Resources"/>
      <sheetName val="Annuity"/>
      <sheetName val="Summary"/>
      <sheetName val="Summary (2)"/>
      <sheetName val="Title Page"/>
      <sheetName val="Sheet1"/>
    </sheetNames>
    <sheetDataSet>
      <sheetData sheetId="0"/>
      <sheetData sheetId="1"/>
      <sheetData sheetId="2"/>
      <sheetData sheetId="3">
        <row r="5">
          <cell r="D5">
            <v>50000</v>
          </cell>
        </row>
        <row r="6">
          <cell r="D6">
            <v>160000</v>
          </cell>
        </row>
        <row r="7">
          <cell r="D7">
            <v>0</v>
          </cell>
        </row>
        <row r="8">
          <cell r="D8">
            <v>75000</v>
          </cell>
        </row>
        <row r="9">
          <cell r="D9">
            <v>5000</v>
          </cell>
        </row>
        <row r="10">
          <cell r="D10">
            <v>150000</v>
          </cell>
        </row>
        <row r="11">
          <cell r="D11">
            <v>236640</v>
          </cell>
        </row>
        <row r="12">
          <cell r="D12">
            <v>0</v>
          </cell>
        </row>
        <row r="13">
          <cell r="D13">
            <v>1678000</v>
          </cell>
        </row>
        <row r="14">
          <cell r="D14">
            <v>141475</v>
          </cell>
        </row>
        <row r="15">
          <cell r="D15">
            <v>0</v>
          </cell>
        </row>
        <row r="16">
          <cell r="D16">
            <v>45000</v>
          </cell>
        </row>
        <row r="18">
          <cell r="D18">
            <v>100000</v>
          </cell>
        </row>
        <row r="19">
          <cell r="D19">
            <v>50000</v>
          </cell>
        </row>
        <row r="22">
          <cell r="D22">
            <v>0</v>
          </cell>
        </row>
        <row r="23">
          <cell r="D23">
            <v>18217</v>
          </cell>
        </row>
        <row r="24">
          <cell r="D24">
            <v>85000</v>
          </cell>
        </row>
        <row r="25">
          <cell r="D25">
            <v>1415646.06</v>
          </cell>
        </row>
        <row r="26">
          <cell r="D26">
            <v>0</v>
          </cell>
        </row>
        <row r="58">
          <cell r="D58">
            <v>340250</v>
          </cell>
        </row>
        <row r="59">
          <cell r="D59">
            <v>0</v>
          </cell>
        </row>
        <row r="60">
          <cell r="D60">
            <v>126136.45</v>
          </cell>
        </row>
        <row r="61">
          <cell r="D61">
            <v>600</v>
          </cell>
        </row>
        <row r="62">
          <cell r="D62">
            <v>0</v>
          </cell>
        </row>
        <row r="63">
          <cell r="D63">
            <v>1537.5</v>
          </cell>
        </row>
        <row r="64">
          <cell r="D64">
            <v>600</v>
          </cell>
        </row>
        <row r="65">
          <cell r="D65">
            <v>3607.46</v>
          </cell>
        </row>
        <row r="66">
          <cell r="D66">
            <v>0</v>
          </cell>
        </row>
        <row r="67">
          <cell r="D67">
            <v>735</v>
          </cell>
        </row>
        <row r="68">
          <cell r="D68">
            <v>4151.03</v>
          </cell>
        </row>
        <row r="69">
          <cell r="D69">
            <v>26000</v>
          </cell>
        </row>
        <row r="70">
          <cell r="D70">
            <v>100</v>
          </cell>
        </row>
        <row r="71">
          <cell r="D71">
            <v>1097</v>
          </cell>
        </row>
        <row r="72">
          <cell r="D72">
            <v>1200</v>
          </cell>
        </row>
        <row r="73">
          <cell r="D73">
            <v>2650</v>
          </cell>
        </row>
        <row r="74">
          <cell r="D74">
            <v>2250</v>
          </cell>
        </row>
        <row r="75">
          <cell r="D75">
            <v>244735.14449999999</v>
          </cell>
        </row>
        <row r="76">
          <cell r="D76">
            <v>0</v>
          </cell>
        </row>
        <row r="78">
          <cell r="D78">
            <v>2211</v>
          </cell>
        </row>
        <row r="79">
          <cell r="D79">
            <v>24164.54</v>
          </cell>
        </row>
        <row r="80">
          <cell r="D80">
            <v>228</v>
          </cell>
        </row>
        <row r="82">
          <cell r="D82">
            <v>310.5</v>
          </cell>
        </row>
        <row r="83">
          <cell r="D83">
            <v>1534.5</v>
          </cell>
        </row>
        <row r="84">
          <cell r="D84">
            <v>208.25</v>
          </cell>
        </row>
        <row r="85">
          <cell r="D85">
            <v>930</v>
          </cell>
        </row>
        <row r="86">
          <cell r="D86">
            <v>1660</v>
          </cell>
        </row>
        <row r="87">
          <cell r="D87">
            <v>1020</v>
          </cell>
        </row>
        <row r="88">
          <cell r="D88">
            <v>38500</v>
          </cell>
        </row>
        <row r="89">
          <cell r="D89">
            <v>5771.8</v>
          </cell>
        </row>
        <row r="90">
          <cell r="D90">
            <v>2400</v>
          </cell>
        </row>
        <row r="91">
          <cell r="D91">
            <v>3692.94</v>
          </cell>
        </row>
        <row r="92">
          <cell r="D92">
            <v>8022.06</v>
          </cell>
        </row>
        <row r="98">
          <cell r="D98">
            <v>551495</v>
          </cell>
        </row>
        <row r="99">
          <cell r="D99">
            <v>26465</v>
          </cell>
        </row>
        <row r="100">
          <cell r="D100">
            <v>1188368.5</v>
          </cell>
        </row>
        <row r="101">
          <cell r="D101">
            <v>3000</v>
          </cell>
        </row>
        <row r="102">
          <cell r="D102">
            <v>1400</v>
          </cell>
        </row>
        <row r="103">
          <cell r="D103">
            <v>4612.5</v>
          </cell>
        </row>
        <row r="104">
          <cell r="D104">
            <v>9000</v>
          </cell>
        </row>
        <row r="105">
          <cell r="D105">
            <v>10844.57</v>
          </cell>
        </row>
        <row r="106">
          <cell r="D106">
            <v>3600</v>
          </cell>
        </row>
        <row r="107">
          <cell r="D107">
            <v>0</v>
          </cell>
        </row>
        <row r="108">
          <cell r="D108">
            <v>6615</v>
          </cell>
        </row>
        <row r="110">
          <cell r="D110">
            <v>70000</v>
          </cell>
        </row>
        <row r="111">
          <cell r="D111">
            <v>0</v>
          </cell>
        </row>
        <row r="112">
          <cell r="D112">
            <v>8776</v>
          </cell>
        </row>
        <row r="113">
          <cell r="D113">
            <v>3880</v>
          </cell>
        </row>
        <row r="114">
          <cell r="D114">
            <v>600</v>
          </cell>
        </row>
        <row r="115">
          <cell r="D115">
            <v>3750</v>
          </cell>
        </row>
        <row r="116">
          <cell r="D116">
            <v>17000</v>
          </cell>
        </row>
        <row r="117">
          <cell r="D117">
            <v>921856.90013999993</v>
          </cell>
        </row>
        <row r="118">
          <cell r="D118">
            <v>100</v>
          </cell>
        </row>
        <row r="119">
          <cell r="D119">
            <v>37361.97</v>
          </cell>
        </row>
        <row r="120">
          <cell r="D120">
            <v>0</v>
          </cell>
        </row>
        <row r="121">
          <cell r="D121">
            <v>2211</v>
          </cell>
        </row>
        <row r="122">
          <cell r="D122">
            <v>72642.27</v>
          </cell>
        </row>
        <row r="123">
          <cell r="D123">
            <v>1824</v>
          </cell>
        </row>
        <row r="124">
          <cell r="D124">
            <v>0</v>
          </cell>
        </row>
        <row r="125">
          <cell r="D125">
            <v>2484</v>
          </cell>
        </row>
        <row r="126">
          <cell r="D126">
            <v>1534.5</v>
          </cell>
        </row>
        <row r="127">
          <cell r="D127">
            <v>626.04</v>
          </cell>
        </row>
        <row r="128">
          <cell r="D128">
            <v>7440</v>
          </cell>
        </row>
        <row r="129">
          <cell r="D129">
            <v>415</v>
          </cell>
        </row>
        <row r="130">
          <cell r="D130">
            <v>40000</v>
          </cell>
        </row>
        <row r="131">
          <cell r="D131">
            <v>8160</v>
          </cell>
        </row>
        <row r="132">
          <cell r="D132">
            <v>26000</v>
          </cell>
        </row>
        <row r="133">
          <cell r="D133">
            <v>19967.38</v>
          </cell>
        </row>
        <row r="134">
          <cell r="D134">
            <v>12777.06</v>
          </cell>
        </row>
        <row r="135">
          <cell r="D135">
            <v>19200</v>
          </cell>
        </row>
        <row r="136">
          <cell r="D136">
            <v>11600</v>
          </cell>
        </row>
        <row r="137">
          <cell r="D137">
            <v>84722.3</v>
          </cell>
        </row>
        <row r="143">
          <cell r="D143">
            <v>20000</v>
          </cell>
        </row>
        <row r="144">
          <cell r="D144">
            <v>0</v>
          </cell>
        </row>
        <row r="145">
          <cell r="D145">
            <v>9675.01</v>
          </cell>
        </row>
        <row r="146">
          <cell r="D146">
            <v>2278</v>
          </cell>
        </row>
        <row r="147">
          <cell r="D147">
            <v>1397.97</v>
          </cell>
        </row>
        <row r="148">
          <cell r="D148">
            <v>0</v>
          </cell>
        </row>
        <row r="149">
          <cell r="D149">
            <v>0</v>
          </cell>
        </row>
        <row r="150">
          <cell r="D150">
            <v>0</v>
          </cell>
        </row>
        <row r="151">
          <cell r="D151">
            <v>9364.2900000000009</v>
          </cell>
        </row>
        <row r="152">
          <cell r="D152">
            <v>0</v>
          </cell>
        </row>
        <row r="153">
          <cell r="D153">
            <v>228</v>
          </cell>
        </row>
        <row r="154">
          <cell r="D154">
            <v>310.5</v>
          </cell>
        </row>
        <row r="155">
          <cell r="D155">
            <v>0</v>
          </cell>
        </row>
        <row r="156">
          <cell r="D156">
            <v>6475</v>
          </cell>
        </row>
        <row r="157">
          <cell r="D157">
            <v>2600</v>
          </cell>
        </row>
        <row r="158">
          <cell r="D158">
            <v>1581</v>
          </cell>
        </row>
        <row r="159">
          <cell r="D159">
            <v>0</v>
          </cell>
        </row>
        <row r="160">
          <cell r="D160">
            <v>80.7</v>
          </cell>
        </row>
        <row r="161">
          <cell r="D161">
            <v>930</v>
          </cell>
        </row>
        <row r="162">
          <cell r="D162">
            <v>1020</v>
          </cell>
        </row>
        <row r="164">
          <cell r="D164">
            <v>1097</v>
          </cell>
        </row>
        <row r="165">
          <cell r="D165">
            <v>1500</v>
          </cell>
        </row>
        <row r="166">
          <cell r="D166">
            <v>2860.82</v>
          </cell>
        </row>
        <row r="167">
          <cell r="D167">
            <v>2000</v>
          </cell>
        </row>
        <row r="168">
          <cell r="D168">
            <v>2057</v>
          </cell>
        </row>
        <row r="169">
          <cell r="D169">
            <v>1830</v>
          </cell>
        </row>
        <row r="170">
          <cell r="D170">
            <v>2400</v>
          </cell>
        </row>
        <row r="171">
          <cell r="D171">
            <v>104759.35535999999</v>
          </cell>
        </row>
      </sheetData>
      <sheetData sheetId="4"/>
      <sheetData sheetId="5"/>
      <sheetData sheetId="6"/>
      <sheetData sheetId="7"/>
      <sheetData sheetId="8"/>
      <sheetData sheetId="9">
        <row r="31">
          <cell r="C31" t="str">
            <v>Program</v>
          </cell>
          <cell r="D31" t="str">
            <v>Development</v>
          </cell>
          <cell r="E31" t="str">
            <v>Administrative</v>
          </cell>
        </row>
        <row r="78">
          <cell r="C78">
            <v>3184228.9901399999</v>
          </cell>
          <cell r="D78">
            <v>846303.17449999996</v>
          </cell>
          <cell r="E78">
            <v>174444.64535999999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tabSelected="1" topLeftCell="A10" workbookViewId="0">
      <selection activeCell="A2" sqref="A1:A1048576"/>
    </sheetView>
  </sheetViews>
  <sheetFormatPr defaultRowHeight="15" x14ac:dyDescent="0.25"/>
  <cols>
    <col min="1" max="1" width="25.28515625" customWidth="1"/>
    <col min="2" max="2" width="13.5703125" customWidth="1"/>
    <col min="3" max="4" width="13.7109375" customWidth="1"/>
    <col min="5" max="5" width="1.5703125" customWidth="1"/>
    <col min="6" max="6" width="13.5703125" style="3" customWidth="1"/>
    <col min="7" max="7" width="13.7109375" customWidth="1"/>
  </cols>
  <sheetData>
    <row r="1" spans="1:7" ht="20.25" x14ac:dyDescent="0.3">
      <c r="A1" s="39"/>
      <c r="B1" s="39"/>
      <c r="C1" s="39"/>
      <c r="D1" s="39"/>
      <c r="E1" s="39"/>
      <c r="F1" s="39"/>
      <c r="G1" s="39"/>
    </row>
    <row r="2" spans="1:7" ht="20.25" x14ac:dyDescent="0.3">
      <c r="A2" s="1"/>
      <c r="B2" s="2"/>
    </row>
    <row r="13" spans="1:7" ht="18.75" x14ac:dyDescent="0.3">
      <c r="A13" s="4"/>
      <c r="B13" s="4"/>
      <c r="C13" s="4"/>
      <c r="D13" s="4"/>
      <c r="E13" s="4"/>
      <c r="F13" s="4"/>
    </row>
    <row r="14" spans="1:7" x14ac:dyDescent="0.25">
      <c r="A14" s="5"/>
      <c r="B14" s="5"/>
    </row>
    <row r="15" spans="1:7" x14ac:dyDescent="0.25">
      <c r="A15" s="6" t="s">
        <v>0</v>
      </c>
      <c r="B15" s="3"/>
      <c r="C15" s="3"/>
      <c r="D15" s="7"/>
      <c r="E15" s="7"/>
    </row>
    <row r="16" spans="1:7" x14ac:dyDescent="0.25">
      <c r="A16" s="8" t="s">
        <v>1</v>
      </c>
      <c r="B16" s="7"/>
      <c r="C16" s="3"/>
      <c r="D16" s="7"/>
      <c r="E16" s="7"/>
      <c r="F16" s="9">
        <f>'[1]2018 Budget'!D5</f>
        <v>50000</v>
      </c>
    </row>
    <row r="17" spans="1:6" x14ac:dyDescent="0.25">
      <c r="A17" s="8" t="s">
        <v>2</v>
      </c>
      <c r="B17" s="7"/>
      <c r="C17" s="3"/>
      <c r="D17" s="7"/>
      <c r="E17" s="7"/>
      <c r="F17" s="10">
        <f>'[1]2018 Budget'!D6</f>
        <v>160000</v>
      </c>
    </row>
    <row r="18" spans="1:6" x14ac:dyDescent="0.25">
      <c r="A18" s="8" t="s">
        <v>3</v>
      </c>
      <c r="B18" s="7"/>
      <c r="C18" s="3"/>
      <c r="D18" s="7"/>
      <c r="E18" s="7"/>
      <c r="F18" s="10">
        <f>'[1]2018 Budget'!D7</f>
        <v>0</v>
      </c>
    </row>
    <row r="19" spans="1:6" x14ac:dyDescent="0.25">
      <c r="A19" s="8" t="s">
        <v>4</v>
      </c>
      <c r="B19" s="7"/>
      <c r="C19" s="3"/>
      <c r="D19" s="7"/>
      <c r="E19" s="7"/>
      <c r="F19" s="10">
        <f>'[1]2018 Budget'!D8</f>
        <v>75000</v>
      </c>
    </row>
    <row r="20" spans="1:6" x14ac:dyDescent="0.25">
      <c r="A20" s="8" t="s">
        <v>5</v>
      </c>
      <c r="B20" s="7"/>
      <c r="C20" s="3"/>
      <c r="D20" s="7"/>
      <c r="E20" s="7"/>
      <c r="F20" s="10">
        <f>'[1]2018 Budget'!D9</f>
        <v>5000</v>
      </c>
    </row>
    <row r="21" spans="1:6" x14ac:dyDescent="0.25">
      <c r="A21" s="8" t="s">
        <v>6</v>
      </c>
      <c r="B21" s="7"/>
      <c r="C21" s="3"/>
      <c r="D21" s="7"/>
      <c r="E21" s="7"/>
      <c r="F21" s="10">
        <f>'[1]2018 Budget'!D10</f>
        <v>150000</v>
      </c>
    </row>
    <row r="22" spans="1:6" x14ac:dyDescent="0.25">
      <c r="A22" s="8" t="s">
        <v>7</v>
      </c>
      <c r="B22" s="7"/>
      <c r="C22" s="3"/>
      <c r="D22" s="7"/>
      <c r="E22" s="7"/>
      <c r="F22" s="10">
        <f>'[1]2018 Budget'!D11</f>
        <v>236640</v>
      </c>
    </row>
    <row r="23" spans="1:6" x14ac:dyDescent="0.25">
      <c r="A23" s="8" t="s">
        <v>8</v>
      </c>
      <c r="B23" s="7"/>
      <c r="C23" s="3"/>
      <c r="D23" s="7"/>
      <c r="E23" s="7"/>
      <c r="F23" s="10">
        <f>+'[1]2018 Budget'!D12</f>
        <v>0</v>
      </c>
    </row>
    <row r="24" spans="1:6" x14ac:dyDescent="0.25">
      <c r="A24" s="8" t="s">
        <v>9</v>
      </c>
      <c r="B24" s="7"/>
      <c r="C24" s="3"/>
      <c r="D24" s="7"/>
      <c r="E24" s="7"/>
      <c r="F24" s="11">
        <f>'[1]2018 Budget'!D13</f>
        <v>1678000</v>
      </c>
    </row>
    <row r="25" spans="1:6" x14ac:dyDescent="0.25">
      <c r="A25" s="8" t="s">
        <v>10</v>
      </c>
      <c r="B25" s="7"/>
      <c r="C25" s="3"/>
      <c r="D25" s="7"/>
      <c r="E25" s="7"/>
      <c r="F25" s="11">
        <f>'[1]2018 Budget'!D14</f>
        <v>141475</v>
      </c>
    </row>
    <row r="26" spans="1:6" x14ac:dyDescent="0.25">
      <c r="A26" s="8" t="s">
        <v>11</v>
      </c>
      <c r="B26" s="7"/>
      <c r="C26" s="3"/>
      <c r="D26" s="7"/>
      <c r="E26" s="7"/>
      <c r="F26" s="11">
        <f>+'[1]2018 Budget'!D19+'[1]2018 Budget'!D24</f>
        <v>135000</v>
      </c>
    </row>
    <row r="27" spans="1:6" x14ac:dyDescent="0.25">
      <c r="A27" s="8" t="s">
        <v>12</v>
      </c>
      <c r="B27" s="7"/>
      <c r="C27" s="3"/>
      <c r="D27" s="7"/>
      <c r="E27" s="7"/>
      <c r="F27" s="11">
        <f>+'[1]2018 Budget'!D15+'[1]2018 Budget'!D16+'[1]2018 Budget'!D17+'[1]2018 Budget'!D18+'[1]2018 Budget'!D22+'[1]2018 Budget'!D23+'[1]2018 Budget'!D26</f>
        <v>163217</v>
      </c>
    </row>
    <row r="28" spans="1:6" x14ac:dyDescent="0.25">
      <c r="A28" s="8" t="s">
        <v>13</v>
      </c>
      <c r="B28" s="7"/>
      <c r="C28" s="3"/>
      <c r="D28" s="7"/>
      <c r="E28" s="7"/>
      <c r="F28" s="10">
        <f>'[1]2018 Budget'!D25</f>
        <v>1415646.06</v>
      </c>
    </row>
    <row r="29" spans="1:6" ht="15.75" thickBot="1" x14ac:dyDescent="0.3">
      <c r="A29" s="12" t="s">
        <v>14</v>
      </c>
      <c r="B29" s="7"/>
      <c r="C29" s="3"/>
      <c r="D29" s="7"/>
      <c r="E29" s="7"/>
      <c r="F29" s="13">
        <f>SUM(F16:F28)</f>
        <v>4209978.0600000005</v>
      </c>
    </row>
    <row r="30" spans="1:6" ht="15.75" thickTop="1" x14ac:dyDescent="0.25">
      <c r="A30" s="14"/>
      <c r="B30" s="15"/>
      <c r="C30" s="3"/>
      <c r="D30" s="7"/>
      <c r="E30" s="7"/>
    </row>
    <row r="31" spans="1:6" x14ac:dyDescent="0.25">
      <c r="A31" s="6" t="s">
        <v>15</v>
      </c>
      <c r="B31" s="16" t="s">
        <v>16</v>
      </c>
      <c r="C31" s="16" t="s">
        <v>17</v>
      </c>
      <c r="D31" s="16" t="s">
        <v>18</v>
      </c>
      <c r="E31" s="17"/>
      <c r="F31" s="16" t="s">
        <v>19</v>
      </c>
    </row>
    <row r="32" spans="1:6" x14ac:dyDescent="0.25">
      <c r="A32" s="8" t="s">
        <v>20</v>
      </c>
      <c r="B32" s="18">
        <f>'[1]2018 Budget'!D116</f>
        <v>17000</v>
      </c>
      <c r="C32" s="18">
        <v>0</v>
      </c>
      <c r="D32" s="9">
        <v>0</v>
      </c>
      <c r="E32" s="19"/>
      <c r="F32" s="19">
        <f>SUM(B32:D32)</f>
        <v>17000</v>
      </c>
    </row>
    <row r="33" spans="1:6" x14ac:dyDescent="0.25">
      <c r="A33" s="8" t="s">
        <v>21</v>
      </c>
      <c r="B33" s="20">
        <f>'[1]2018 Budget'!D124</f>
        <v>0</v>
      </c>
      <c r="C33" s="20">
        <v>0</v>
      </c>
      <c r="D33" s="21">
        <f>'[1]2018 Budget'!D143</f>
        <v>20000</v>
      </c>
      <c r="E33" s="22"/>
      <c r="F33" s="22">
        <f t="shared" ref="F33:F77" si="0">SUM(B33:D33)</f>
        <v>20000</v>
      </c>
    </row>
    <row r="34" spans="1:6" x14ac:dyDescent="0.25">
      <c r="A34" s="8" t="s">
        <v>22</v>
      </c>
      <c r="B34" s="23">
        <f>'[1]2018 Budget'!D104</f>
        <v>9000</v>
      </c>
      <c r="C34" s="23">
        <f>'[1]2018 Budget'!D64</f>
        <v>600</v>
      </c>
      <c r="D34" s="10">
        <f>'[1]2018 Budget'!D144</f>
        <v>0</v>
      </c>
      <c r="E34" s="17"/>
      <c r="F34" s="24">
        <f t="shared" si="0"/>
        <v>9600</v>
      </c>
    </row>
    <row r="35" spans="1:6" x14ac:dyDescent="0.25">
      <c r="A35" s="8" t="s">
        <v>23</v>
      </c>
      <c r="B35" s="10">
        <f>'[1]2018 Budget'!D99</f>
        <v>26465</v>
      </c>
      <c r="C35" s="10">
        <f>'[1]2018 Budget'!D59</f>
        <v>0</v>
      </c>
      <c r="D35" s="10">
        <v>0</v>
      </c>
      <c r="E35" s="17"/>
      <c r="F35" s="24">
        <f t="shared" si="0"/>
        <v>26465</v>
      </c>
    </row>
    <row r="36" spans="1:6" x14ac:dyDescent="0.25">
      <c r="A36" s="8" t="s">
        <v>24</v>
      </c>
      <c r="B36" s="10">
        <f>'[1]2018 Budget'!D120</f>
        <v>0</v>
      </c>
      <c r="C36" s="10">
        <v>0</v>
      </c>
      <c r="D36" s="10">
        <f>'[1]2018 Budget'!D145</f>
        <v>9675.01</v>
      </c>
      <c r="E36" s="17"/>
      <c r="F36" s="24">
        <f t="shared" si="0"/>
        <v>9675.01</v>
      </c>
    </row>
    <row r="37" spans="1:6" x14ac:dyDescent="0.25">
      <c r="A37" s="8" t="s">
        <v>25</v>
      </c>
      <c r="B37" s="10">
        <f>+'[1]2018 Budget'!D102</f>
        <v>1400</v>
      </c>
      <c r="C37" s="10">
        <f>+'[1]2018 Budget'!D62</f>
        <v>0</v>
      </c>
      <c r="D37" s="10">
        <f>+'[1]2018 Budget'!D149</f>
        <v>0</v>
      </c>
      <c r="E37" s="17"/>
      <c r="F37" s="24">
        <f t="shared" si="0"/>
        <v>1400</v>
      </c>
    </row>
    <row r="38" spans="1:6" x14ac:dyDescent="0.25">
      <c r="A38" s="8" t="s">
        <v>26</v>
      </c>
      <c r="B38" s="10">
        <f>'[1]2018 Budget'!D121</f>
        <v>2211</v>
      </c>
      <c r="C38" s="10">
        <f>'[1]2018 Budget'!D78</f>
        <v>2211</v>
      </c>
      <c r="D38" s="10">
        <f>'[1]2018 Budget'!D146</f>
        <v>2278</v>
      </c>
      <c r="E38" s="17"/>
      <c r="F38" s="24">
        <f t="shared" si="0"/>
        <v>6700</v>
      </c>
    </row>
    <row r="39" spans="1:6" x14ac:dyDescent="0.25">
      <c r="A39" s="8" t="s">
        <v>27</v>
      </c>
      <c r="B39" s="23">
        <f>'[1]2018 Budget'!D107</f>
        <v>0</v>
      </c>
      <c r="C39" s="23">
        <f>'[1]2018 Budget'!D66</f>
        <v>0</v>
      </c>
      <c r="D39" s="10">
        <f>'[1]2018 Budget'!D148</f>
        <v>0</v>
      </c>
      <c r="E39" s="17"/>
      <c r="F39" s="24">
        <f t="shared" si="0"/>
        <v>0</v>
      </c>
    </row>
    <row r="40" spans="1:6" x14ac:dyDescent="0.25">
      <c r="A40" s="8" t="s">
        <v>28</v>
      </c>
      <c r="B40" s="23">
        <f>'[1]2018 Budget'!D105</f>
        <v>10844.57</v>
      </c>
      <c r="C40" s="23">
        <f>'[1]2018 Budget'!D65</f>
        <v>3607.46</v>
      </c>
      <c r="D40" s="10">
        <f>'[1]2018 Budget'!D147</f>
        <v>1397.97</v>
      </c>
      <c r="E40" s="17"/>
      <c r="F40" s="24">
        <f t="shared" si="0"/>
        <v>15849.999999999998</v>
      </c>
    </row>
    <row r="41" spans="1:6" x14ac:dyDescent="0.25">
      <c r="A41" s="8" t="s">
        <v>29</v>
      </c>
      <c r="B41" s="23">
        <f>'[1]2018 Budget'!D103</f>
        <v>4612.5</v>
      </c>
      <c r="C41" s="23">
        <f>'[1]2018 Budget'!D63</f>
        <v>1537.5</v>
      </c>
      <c r="D41" s="10">
        <f>'[1]2018 Budget'!D150</f>
        <v>0</v>
      </c>
      <c r="E41" s="17"/>
      <c r="F41" s="24">
        <f t="shared" si="0"/>
        <v>6150</v>
      </c>
    </row>
    <row r="42" spans="1:6" x14ac:dyDescent="0.25">
      <c r="A42" s="8" t="s">
        <v>30</v>
      </c>
      <c r="B42" s="23">
        <f>'[1]2018 Budget'!D106</f>
        <v>3600</v>
      </c>
      <c r="C42" s="10">
        <v>0</v>
      </c>
      <c r="D42" s="10">
        <v>0</v>
      </c>
      <c r="E42" s="17"/>
      <c r="F42" s="24">
        <f t="shared" si="0"/>
        <v>3600</v>
      </c>
    </row>
    <row r="43" spans="1:6" x14ac:dyDescent="0.25">
      <c r="A43" s="8" t="s">
        <v>31</v>
      </c>
      <c r="B43" s="23">
        <f>'[1]2018 Budget'!D122</f>
        <v>72642.27</v>
      </c>
      <c r="C43" s="23">
        <f>'[1]2018 Budget'!D79</f>
        <v>24164.54</v>
      </c>
      <c r="D43" s="10">
        <f>'[1]2018 Budget'!D151</f>
        <v>9364.2900000000009</v>
      </c>
      <c r="E43" s="7"/>
      <c r="F43" s="24">
        <f t="shared" si="0"/>
        <v>106171.1</v>
      </c>
    </row>
    <row r="44" spans="1:6" x14ac:dyDescent="0.25">
      <c r="A44" s="8" t="s">
        <v>32</v>
      </c>
      <c r="B44" s="23">
        <f>'[1]2018 Budget'!D113</f>
        <v>3880</v>
      </c>
      <c r="C44" s="23">
        <f>'[1]2018 Budget'!D72</f>
        <v>1200</v>
      </c>
      <c r="D44" s="10">
        <f>'[1]2018 Budget'!D152</f>
        <v>0</v>
      </c>
      <c r="E44" s="17"/>
      <c r="F44" s="24">
        <f t="shared" si="0"/>
        <v>5080</v>
      </c>
    </row>
    <row r="45" spans="1:6" x14ac:dyDescent="0.25">
      <c r="A45" s="8" t="s">
        <v>33</v>
      </c>
      <c r="B45" s="23">
        <f>'[1]2018 Budget'!D123</f>
        <v>1824</v>
      </c>
      <c r="C45" s="23">
        <f>'[1]2018 Budget'!D80</f>
        <v>228</v>
      </c>
      <c r="D45" s="10">
        <f>'[1]2018 Budget'!D153</f>
        <v>228</v>
      </c>
      <c r="E45" s="7"/>
      <c r="F45" s="24">
        <f t="shared" si="0"/>
        <v>2280</v>
      </c>
    </row>
    <row r="46" spans="1:6" x14ac:dyDescent="0.25">
      <c r="A46" s="8" t="s">
        <v>34</v>
      </c>
      <c r="B46" s="23">
        <f>'[1]2018 Budget'!D125</f>
        <v>2484</v>
      </c>
      <c r="C46" s="23">
        <f>'[1]2018 Budget'!D82</f>
        <v>310.5</v>
      </c>
      <c r="D46" s="10">
        <f>'[1]2018 Budget'!D154</f>
        <v>310.5</v>
      </c>
      <c r="E46" s="24"/>
      <c r="F46" s="24">
        <f t="shared" si="0"/>
        <v>3105</v>
      </c>
    </row>
    <row r="47" spans="1:6" x14ac:dyDescent="0.25">
      <c r="A47" s="8" t="s">
        <v>35</v>
      </c>
      <c r="B47" s="10">
        <v>0</v>
      </c>
      <c r="C47" s="10">
        <f>'[1]2018 Budget'!D70</f>
        <v>100</v>
      </c>
      <c r="D47" s="10">
        <v>0</v>
      </c>
      <c r="E47" s="17"/>
      <c r="F47" s="24">
        <f t="shared" si="0"/>
        <v>100</v>
      </c>
    </row>
    <row r="48" spans="1:6" x14ac:dyDescent="0.25">
      <c r="A48" s="8" t="s">
        <v>36</v>
      </c>
      <c r="B48" s="10">
        <f>+'[1]2018 Budget'!D127</f>
        <v>626.04</v>
      </c>
      <c r="C48" s="10">
        <f>+'[1]2018 Budget'!D84</f>
        <v>208.25</v>
      </c>
      <c r="D48" s="10">
        <f>+'[1]2018 Budget'!D160</f>
        <v>80.7</v>
      </c>
      <c r="E48" s="7"/>
      <c r="F48" s="24">
        <f>SUM(B48:D48)</f>
        <v>914.99</v>
      </c>
    </row>
    <row r="49" spans="1:6" x14ac:dyDescent="0.25">
      <c r="A49" s="8" t="s">
        <v>37</v>
      </c>
      <c r="B49" s="10">
        <f>'[1]2018 Budget'!D101</f>
        <v>3000</v>
      </c>
      <c r="C49" s="10"/>
      <c r="D49" s="10"/>
      <c r="E49" s="7"/>
      <c r="F49" s="24">
        <f>SUM(B49:D49)</f>
        <v>3000</v>
      </c>
    </row>
    <row r="50" spans="1:6" x14ac:dyDescent="0.25">
      <c r="A50" s="8" t="s">
        <v>38</v>
      </c>
      <c r="B50" s="23">
        <f>'[1]2018 Budget'!D108</f>
        <v>6615</v>
      </c>
      <c r="C50" s="23">
        <f>'[1]2018 Budget'!D67</f>
        <v>735</v>
      </c>
      <c r="D50" s="10">
        <f>'[1]2018 Budget'!D155</f>
        <v>0</v>
      </c>
      <c r="E50" s="17"/>
      <c r="F50" s="24">
        <f t="shared" si="0"/>
        <v>7350</v>
      </c>
    </row>
    <row r="51" spans="1:6" x14ac:dyDescent="0.25">
      <c r="A51" s="8" t="s">
        <v>39</v>
      </c>
      <c r="B51" s="25">
        <f>'[1]2018 Budget'!D100</f>
        <v>1188368.5</v>
      </c>
      <c r="C51" s="26">
        <f>'[1]2018 Budget'!D60</f>
        <v>126136.45</v>
      </c>
      <c r="D51" s="27">
        <f>'[1]2018 Budget'!D156</f>
        <v>6475</v>
      </c>
      <c r="E51" s="17"/>
      <c r="F51" s="24">
        <f t="shared" si="0"/>
        <v>1320979.95</v>
      </c>
    </row>
    <row r="52" spans="1:6" x14ac:dyDescent="0.25">
      <c r="A52" s="8" t="s">
        <v>40</v>
      </c>
      <c r="B52" s="25">
        <f>'[1]2018 Budget'!D119-B55</f>
        <v>15061.970000000001</v>
      </c>
      <c r="C52" s="26">
        <f>'[1]2018 Budget'!D68</f>
        <v>4151.03</v>
      </c>
      <c r="D52" s="27">
        <f>'[1]2018 Budget'!D168</f>
        <v>2057</v>
      </c>
      <c r="E52" s="17"/>
      <c r="F52" s="24">
        <f t="shared" si="0"/>
        <v>21270</v>
      </c>
    </row>
    <row r="53" spans="1:6" x14ac:dyDescent="0.25">
      <c r="A53" s="8" t="s">
        <v>41</v>
      </c>
      <c r="B53" s="25">
        <v>0</v>
      </c>
      <c r="C53" s="26">
        <v>0</v>
      </c>
      <c r="D53" s="27">
        <f>'[1]2018 Budget'!D157</f>
        <v>2600</v>
      </c>
      <c r="E53" s="17"/>
      <c r="F53" s="24">
        <f t="shared" si="0"/>
        <v>2600</v>
      </c>
    </row>
    <row r="54" spans="1:6" x14ac:dyDescent="0.25">
      <c r="A54" s="8" t="s">
        <v>42</v>
      </c>
      <c r="B54" s="25">
        <f>'[1]2018 Budget'!D126</f>
        <v>1534.5</v>
      </c>
      <c r="C54" s="26">
        <f>'[1]2018 Budget'!D83</f>
        <v>1534.5</v>
      </c>
      <c r="D54" s="27">
        <f>'[1]2018 Budget'!D158</f>
        <v>1581</v>
      </c>
      <c r="E54" s="17"/>
      <c r="F54" s="24">
        <f t="shared" si="0"/>
        <v>4650</v>
      </c>
    </row>
    <row r="55" spans="1:6" x14ac:dyDescent="0.25">
      <c r="A55" s="8" t="s">
        <v>43</v>
      </c>
      <c r="B55" s="10">
        <v>22300</v>
      </c>
      <c r="C55" s="10">
        <v>0</v>
      </c>
      <c r="D55" s="10">
        <v>0</v>
      </c>
      <c r="E55" s="7"/>
      <c r="F55" s="24">
        <f t="shared" si="0"/>
        <v>22300</v>
      </c>
    </row>
    <row r="56" spans="1:6" x14ac:dyDescent="0.25">
      <c r="A56" s="8" t="s">
        <v>44</v>
      </c>
      <c r="B56" s="10">
        <f>+'[1]2018 Budget'!D111</f>
        <v>0</v>
      </c>
      <c r="C56" s="10">
        <v>0</v>
      </c>
      <c r="D56" s="10">
        <v>0</v>
      </c>
      <c r="E56" s="7"/>
      <c r="F56" s="24">
        <f t="shared" si="0"/>
        <v>0</v>
      </c>
    </row>
    <row r="57" spans="1:6" x14ac:dyDescent="0.25">
      <c r="A57" s="8" t="s">
        <v>45</v>
      </c>
      <c r="B57" s="23">
        <f>'[1]2018 Budget'!D128</f>
        <v>7440</v>
      </c>
      <c r="C57" s="23">
        <f>'[1]2018 Budget'!D85+'[1]2018 Budget'!D61</f>
        <v>1530</v>
      </c>
      <c r="D57" s="10">
        <f>'[1]2018 Budget'!D161</f>
        <v>930</v>
      </c>
      <c r="E57" s="17"/>
      <c r="F57" s="24">
        <f t="shared" si="0"/>
        <v>9900</v>
      </c>
    </row>
    <row r="58" spans="1:6" x14ac:dyDescent="0.25">
      <c r="A58" s="8" t="s">
        <v>46</v>
      </c>
      <c r="B58" s="23">
        <f>'[1]2018 Budget'!D129</f>
        <v>415</v>
      </c>
      <c r="C58" s="23">
        <f>'[1]2018 Budget'!D86</f>
        <v>1660</v>
      </c>
      <c r="D58" s="24">
        <v>0</v>
      </c>
      <c r="E58" s="17"/>
      <c r="F58" s="24">
        <f t="shared" si="0"/>
        <v>2075</v>
      </c>
    </row>
    <row r="59" spans="1:6" x14ac:dyDescent="0.25">
      <c r="A59" s="8" t="s">
        <v>47</v>
      </c>
      <c r="B59" s="23">
        <f>'[1]2018 Budget'!D131</f>
        <v>8160</v>
      </c>
      <c r="C59" s="23">
        <f>'[1]2018 Budget'!D87</f>
        <v>1020</v>
      </c>
      <c r="D59" s="10">
        <f>'[1]2018 Budget'!D162</f>
        <v>1020</v>
      </c>
      <c r="E59" s="7"/>
      <c r="F59" s="24">
        <f t="shared" si="0"/>
        <v>10200</v>
      </c>
    </row>
    <row r="60" spans="1:6" x14ac:dyDescent="0.25">
      <c r="A60" s="8" t="s">
        <v>48</v>
      </c>
      <c r="B60" s="23">
        <f>'[1]2018 Budget'!D112</f>
        <v>8776</v>
      </c>
      <c r="C60" s="23">
        <f>'[1]2018 Budget'!D71</f>
        <v>1097</v>
      </c>
      <c r="D60" s="10">
        <f>'[1]2018 Budget'!D164</f>
        <v>1097</v>
      </c>
      <c r="E60" s="17"/>
      <c r="F60" s="24">
        <f t="shared" si="0"/>
        <v>10970</v>
      </c>
    </row>
    <row r="61" spans="1:6" x14ac:dyDescent="0.25">
      <c r="A61" s="8" t="s">
        <v>49</v>
      </c>
      <c r="B61" s="20">
        <f>'[1]2018 Budget'!D98</f>
        <v>551495</v>
      </c>
      <c r="C61" s="20">
        <v>0</v>
      </c>
      <c r="D61" s="20">
        <v>0</v>
      </c>
      <c r="E61" s="22"/>
      <c r="F61" s="24">
        <f t="shared" si="0"/>
        <v>551495</v>
      </c>
    </row>
    <row r="62" spans="1:6" x14ac:dyDescent="0.25">
      <c r="A62" s="8" t="s">
        <v>50</v>
      </c>
      <c r="B62" s="26">
        <v>0</v>
      </c>
      <c r="C62" s="26">
        <f>'[1]2018 Budget'!D58</f>
        <v>340250</v>
      </c>
      <c r="D62" s="10">
        <v>0</v>
      </c>
      <c r="E62" s="17"/>
      <c r="F62" s="24">
        <f t="shared" si="0"/>
        <v>340250</v>
      </c>
    </row>
    <row r="63" spans="1:6" x14ac:dyDescent="0.25">
      <c r="A63" s="8" t="s">
        <v>51</v>
      </c>
      <c r="B63" s="28">
        <f>'[1]2018 Budget'!D132</f>
        <v>26000</v>
      </c>
      <c r="C63" s="10">
        <v>0</v>
      </c>
      <c r="D63" s="10">
        <v>0</v>
      </c>
      <c r="E63" s="7"/>
      <c r="F63" s="24">
        <f t="shared" si="0"/>
        <v>26000</v>
      </c>
    </row>
    <row r="64" spans="1:6" x14ac:dyDescent="0.25">
      <c r="A64" s="8" t="s">
        <v>52</v>
      </c>
      <c r="B64" s="10">
        <f>'[1]2018 Budget'!D114</f>
        <v>600</v>
      </c>
      <c r="C64" s="10">
        <f>+'[1]2018 Budget'!D73</f>
        <v>2650</v>
      </c>
      <c r="D64" s="10">
        <v>0</v>
      </c>
      <c r="E64" s="17"/>
      <c r="F64" s="24">
        <f t="shared" si="0"/>
        <v>3250</v>
      </c>
    </row>
    <row r="65" spans="1:6" x14ac:dyDescent="0.25">
      <c r="A65" s="8" t="s">
        <v>53</v>
      </c>
      <c r="B65" s="23">
        <f>'[1]2018 Budget'!D117</f>
        <v>921856.90013999993</v>
      </c>
      <c r="C65" s="23">
        <f>'[1]2018 Budget'!D75</f>
        <v>244735.14449999999</v>
      </c>
      <c r="D65" s="23">
        <f>'[1]2018 Budget'!D171</f>
        <v>104759.35535999999</v>
      </c>
      <c r="E65" s="7"/>
      <c r="F65" s="24">
        <f t="shared" si="0"/>
        <v>1271351.3999999999</v>
      </c>
    </row>
    <row r="66" spans="1:6" x14ac:dyDescent="0.25">
      <c r="A66" s="8" t="s">
        <v>54</v>
      </c>
      <c r="B66" s="10">
        <f>'[1]2018 Budget'!D130</f>
        <v>40000</v>
      </c>
      <c r="C66" s="10">
        <v>0</v>
      </c>
      <c r="D66" s="10">
        <v>0</v>
      </c>
      <c r="E66" s="7"/>
      <c r="F66" s="24">
        <f t="shared" si="0"/>
        <v>40000</v>
      </c>
    </row>
    <row r="67" spans="1:6" x14ac:dyDescent="0.25">
      <c r="A67" s="8" t="s">
        <v>55</v>
      </c>
      <c r="B67" s="10"/>
      <c r="C67" s="10"/>
      <c r="D67" s="10">
        <f>'[1]2018 Budget'!D167</f>
        <v>2000</v>
      </c>
      <c r="E67" s="7"/>
      <c r="F67" s="24">
        <f t="shared" si="0"/>
        <v>2000</v>
      </c>
    </row>
    <row r="68" spans="1:6" x14ac:dyDescent="0.25">
      <c r="A68" s="8" t="s">
        <v>56</v>
      </c>
      <c r="B68" s="10">
        <f>+'[1]2018 Budget'!D110+3900</f>
        <v>73900</v>
      </c>
      <c r="C68" s="10">
        <v>0</v>
      </c>
      <c r="D68" s="10">
        <v>0</v>
      </c>
      <c r="E68" s="7"/>
      <c r="F68" s="24">
        <f t="shared" si="0"/>
        <v>73900</v>
      </c>
    </row>
    <row r="69" spans="1:6" x14ac:dyDescent="0.25">
      <c r="A69" s="8" t="s">
        <v>57</v>
      </c>
      <c r="B69" s="10">
        <f>'[1]2018 Budget'!D133</f>
        <v>19967.38</v>
      </c>
      <c r="C69" s="10">
        <f>+'[1]2018 Budget'!D89</f>
        <v>5771.8</v>
      </c>
      <c r="D69" s="10">
        <f>'[1]2018 Budget'!D166</f>
        <v>2860.82</v>
      </c>
      <c r="E69" s="7"/>
      <c r="F69" s="24">
        <f t="shared" si="0"/>
        <v>28600</v>
      </c>
    </row>
    <row r="70" spans="1:6" x14ac:dyDescent="0.25">
      <c r="A70" s="8" t="s">
        <v>58</v>
      </c>
      <c r="B70" s="10">
        <v>0</v>
      </c>
      <c r="C70" s="28">
        <f>'[1]2018 Budget'!D88</f>
        <v>38500</v>
      </c>
      <c r="D70" s="10">
        <v>0</v>
      </c>
      <c r="E70" s="7"/>
      <c r="F70" s="24">
        <f t="shared" si="0"/>
        <v>38500</v>
      </c>
    </row>
    <row r="71" spans="1:6" x14ac:dyDescent="0.25">
      <c r="A71" s="8" t="s">
        <v>59</v>
      </c>
      <c r="B71" s="23">
        <f>'[1]2018 Budget'!D115</f>
        <v>3750</v>
      </c>
      <c r="C71" s="23">
        <f>'[1]2018 Budget'!D74</f>
        <v>2250</v>
      </c>
      <c r="D71" s="10">
        <f>'[1]2018 Budget'!D165</f>
        <v>1500</v>
      </c>
      <c r="E71" s="17"/>
      <c r="F71" s="24">
        <f t="shared" si="0"/>
        <v>7500</v>
      </c>
    </row>
    <row r="72" spans="1:6" x14ac:dyDescent="0.25">
      <c r="A72" s="8" t="s">
        <v>60</v>
      </c>
      <c r="B72" s="23">
        <f>'[1]2018 Budget'!D135</f>
        <v>19200</v>
      </c>
      <c r="C72" s="23">
        <f>'[1]2018 Budget'!D90</f>
        <v>2400</v>
      </c>
      <c r="D72" s="10">
        <f>'[1]2018 Budget'!D170</f>
        <v>2400</v>
      </c>
      <c r="E72" s="17"/>
      <c r="F72" s="24">
        <f t="shared" si="0"/>
        <v>24000</v>
      </c>
    </row>
    <row r="73" spans="1:6" x14ac:dyDescent="0.25">
      <c r="A73" s="8" t="s">
        <v>61</v>
      </c>
      <c r="B73" s="23">
        <f>'[1]2018 Budget'!D134</f>
        <v>12777.06</v>
      </c>
      <c r="C73" s="23">
        <f>'[1]2018 Budget'!D91</f>
        <v>3692.94</v>
      </c>
      <c r="D73" s="10">
        <f>'[1]2018 Budget'!D169</f>
        <v>1830</v>
      </c>
      <c r="E73" s="17"/>
      <c r="F73" s="24">
        <f t="shared" si="0"/>
        <v>18300</v>
      </c>
    </row>
    <row r="74" spans="1:6" x14ac:dyDescent="0.25">
      <c r="A74" s="8" t="s">
        <v>62</v>
      </c>
      <c r="B74" s="23">
        <f>+'[1]2018 Budget'!D118</f>
        <v>100</v>
      </c>
      <c r="C74" s="23">
        <f>+'[1]2018 Budget'!D76</f>
        <v>0</v>
      </c>
      <c r="D74" s="10">
        <f>+'[1]2018 Budget'!D159</f>
        <v>0</v>
      </c>
      <c r="E74" s="17"/>
      <c r="F74" s="24">
        <f t="shared" si="0"/>
        <v>100</v>
      </c>
    </row>
    <row r="75" spans="1:6" x14ac:dyDescent="0.25">
      <c r="A75" s="8" t="s">
        <v>63</v>
      </c>
      <c r="B75" s="23">
        <v>0</v>
      </c>
      <c r="C75" s="23">
        <f>+'[1]2018 Budget'!D69</f>
        <v>26000</v>
      </c>
      <c r="D75" s="10">
        <v>0</v>
      </c>
      <c r="E75" s="17"/>
      <c r="F75" s="24">
        <f t="shared" si="0"/>
        <v>26000</v>
      </c>
    </row>
    <row r="76" spans="1:6" x14ac:dyDescent="0.25">
      <c r="A76" s="8" t="s">
        <v>64</v>
      </c>
      <c r="B76" s="23">
        <f>'[1]2018 Budget'!D137</f>
        <v>84722.3</v>
      </c>
      <c r="C76" s="23">
        <f>'[1]2018 Budget'!D92</f>
        <v>8022.06</v>
      </c>
      <c r="D76" s="10">
        <v>0</v>
      </c>
      <c r="E76" s="7"/>
      <c r="F76" s="24">
        <f t="shared" si="0"/>
        <v>92744.36</v>
      </c>
    </row>
    <row r="77" spans="1:6" x14ac:dyDescent="0.25">
      <c r="A77" s="8" t="s">
        <v>65</v>
      </c>
      <c r="B77" s="29">
        <f>'[1]2018 Budget'!D136</f>
        <v>11600</v>
      </c>
      <c r="C77" s="30">
        <v>0</v>
      </c>
      <c r="D77" s="10">
        <v>0</v>
      </c>
      <c r="E77" s="7"/>
      <c r="F77" s="24">
        <f t="shared" si="0"/>
        <v>11600</v>
      </c>
    </row>
    <row r="78" spans="1:6" ht="15.75" thickBot="1" x14ac:dyDescent="0.3">
      <c r="A78" s="12" t="s">
        <v>66</v>
      </c>
      <c r="B78" s="13">
        <f>SUM(B32:B77)</f>
        <v>3184228.9901399999</v>
      </c>
      <c r="C78" s="13">
        <f>SUM(C32:C77)</f>
        <v>846303.17449999996</v>
      </c>
      <c r="D78" s="13">
        <f>SUM(D32:D77)</f>
        <v>174444.64535999999</v>
      </c>
      <c r="E78" s="7"/>
      <c r="F78" s="13">
        <f>SUM(F32:F77)</f>
        <v>4204976.8099999996</v>
      </c>
    </row>
    <row r="79" spans="1:6" ht="15.75" thickTop="1" x14ac:dyDescent="0.25">
      <c r="A79" s="14"/>
      <c r="B79" s="15"/>
      <c r="C79" s="3"/>
      <c r="D79" s="24"/>
      <c r="E79" s="17"/>
    </row>
    <row r="80" spans="1:6" ht="15.75" thickBot="1" x14ac:dyDescent="0.3">
      <c r="A80" s="31" t="s">
        <v>67</v>
      </c>
      <c r="B80" s="7"/>
      <c r="C80" s="3"/>
      <c r="D80" s="7"/>
      <c r="E80" s="7"/>
      <c r="F80" s="13">
        <f>F29-F78</f>
        <v>5001.2500000009313</v>
      </c>
    </row>
    <row r="81" spans="1:6" ht="15.75" thickTop="1" x14ac:dyDescent="0.25">
      <c r="A81" s="7"/>
      <c r="B81" s="7"/>
      <c r="C81" s="3"/>
      <c r="D81" s="24"/>
      <c r="E81" s="17"/>
    </row>
    <row r="82" spans="1:6" x14ac:dyDescent="0.25">
      <c r="C82" s="32"/>
      <c r="E82" s="33">
        <f>F80/$F$29</f>
        <v>1.1879515590636903E-3</v>
      </c>
      <c r="F82" s="34"/>
    </row>
    <row r="83" spans="1:6" x14ac:dyDescent="0.25">
      <c r="A83" s="35" t="s">
        <v>68</v>
      </c>
      <c r="B83" s="36">
        <f>B78/$F$29</f>
        <v>0.75635287043277355</v>
      </c>
      <c r="C83" s="36">
        <f>C78/$F$29</f>
        <v>0.20102317932269695</v>
      </c>
      <c r="D83" s="36">
        <f>D78/$F$29</f>
        <v>4.1435998685465825E-2</v>
      </c>
      <c r="E83" s="37"/>
    </row>
    <row r="84" spans="1:6" x14ac:dyDescent="0.25">
      <c r="F84" s="36"/>
    </row>
    <row r="85" spans="1:6" x14ac:dyDescent="0.25">
      <c r="C85" s="32"/>
    </row>
    <row r="86" spans="1:6" x14ac:dyDescent="0.25">
      <c r="C86" s="32"/>
    </row>
    <row r="87" spans="1:6" x14ac:dyDescent="0.25">
      <c r="C87" s="32"/>
    </row>
    <row r="88" spans="1:6" x14ac:dyDescent="0.25">
      <c r="C88" s="32"/>
    </row>
    <row r="89" spans="1:6" x14ac:dyDescent="0.25">
      <c r="C89" s="32"/>
    </row>
    <row r="90" spans="1:6" x14ac:dyDescent="0.25">
      <c r="C90" s="32"/>
    </row>
    <row r="91" spans="1:6" x14ac:dyDescent="0.25">
      <c r="C91" s="32"/>
    </row>
    <row r="92" spans="1:6" x14ac:dyDescent="0.25">
      <c r="C92" s="32"/>
    </row>
    <row r="93" spans="1:6" x14ac:dyDescent="0.25">
      <c r="C93" s="32"/>
    </row>
    <row r="94" spans="1:6" x14ac:dyDescent="0.25">
      <c r="C94" s="32"/>
    </row>
    <row r="95" spans="1:6" x14ac:dyDescent="0.25">
      <c r="C95" s="32"/>
    </row>
    <row r="96" spans="1:6" x14ac:dyDescent="0.25">
      <c r="C96" s="32"/>
    </row>
    <row r="97" spans="1:3" x14ac:dyDescent="0.25">
      <c r="C97" s="32"/>
    </row>
    <row r="98" spans="1:3" x14ac:dyDescent="0.25">
      <c r="C98" s="32"/>
    </row>
    <row r="99" spans="1:3" x14ac:dyDescent="0.25">
      <c r="C99" s="32"/>
    </row>
    <row r="100" spans="1:3" x14ac:dyDescent="0.25">
      <c r="C100" s="32"/>
    </row>
    <row r="101" spans="1:3" x14ac:dyDescent="0.25">
      <c r="C101" s="32"/>
    </row>
    <row r="102" spans="1:3" x14ac:dyDescent="0.25">
      <c r="C102" s="32"/>
    </row>
    <row r="103" spans="1:3" x14ac:dyDescent="0.25">
      <c r="C103" s="32"/>
    </row>
    <row r="104" spans="1:3" x14ac:dyDescent="0.25">
      <c r="A104" s="32"/>
      <c r="B104" s="38"/>
      <c r="C104" s="32"/>
    </row>
    <row r="105" spans="1:3" x14ac:dyDescent="0.25">
      <c r="C105" s="32"/>
    </row>
    <row r="106" spans="1:3" x14ac:dyDescent="0.25">
      <c r="C106" s="32"/>
    </row>
    <row r="107" spans="1:3" x14ac:dyDescent="0.25">
      <c r="C107" s="32"/>
    </row>
    <row r="108" spans="1:3" x14ac:dyDescent="0.25">
      <c r="C108" s="32"/>
    </row>
    <row r="109" spans="1:3" x14ac:dyDescent="0.25">
      <c r="C109" s="32"/>
    </row>
    <row r="110" spans="1:3" x14ac:dyDescent="0.25">
      <c r="C110" s="32"/>
    </row>
    <row r="111" spans="1:3" x14ac:dyDescent="0.25">
      <c r="C111" s="32"/>
    </row>
    <row r="112" spans="1:3" x14ac:dyDescent="0.25">
      <c r="C112" s="32"/>
    </row>
    <row r="113" spans="1:3" x14ac:dyDescent="0.25">
      <c r="C113" s="32"/>
    </row>
    <row r="114" spans="1:3" x14ac:dyDescent="0.25">
      <c r="C114" s="32"/>
    </row>
    <row r="115" spans="1:3" x14ac:dyDescent="0.25">
      <c r="C115" s="32"/>
    </row>
    <row r="116" spans="1:3" x14ac:dyDescent="0.25">
      <c r="C116" s="32"/>
    </row>
    <row r="117" spans="1:3" x14ac:dyDescent="0.25">
      <c r="C117" s="32"/>
    </row>
    <row r="118" spans="1:3" x14ac:dyDescent="0.25">
      <c r="C118" s="32"/>
    </row>
    <row r="119" spans="1:3" x14ac:dyDescent="0.25">
      <c r="C119" s="32"/>
    </row>
    <row r="120" spans="1:3" x14ac:dyDescent="0.25">
      <c r="C120" s="32"/>
    </row>
    <row r="121" spans="1:3" x14ac:dyDescent="0.25">
      <c r="C121" s="32"/>
    </row>
    <row r="122" spans="1:3" x14ac:dyDescent="0.25">
      <c r="C122" s="32"/>
    </row>
    <row r="123" spans="1:3" x14ac:dyDescent="0.25">
      <c r="C123" s="32"/>
    </row>
    <row r="124" spans="1:3" x14ac:dyDescent="0.25">
      <c r="C124" s="32"/>
    </row>
    <row r="125" spans="1:3" x14ac:dyDescent="0.25">
      <c r="C125" s="32"/>
    </row>
    <row r="126" spans="1:3" x14ac:dyDescent="0.25">
      <c r="C126" s="32"/>
    </row>
    <row r="127" spans="1:3" x14ac:dyDescent="0.25">
      <c r="C127" s="32"/>
    </row>
    <row r="128" spans="1:3" x14ac:dyDescent="0.25">
      <c r="A128" s="32"/>
      <c r="B128" s="38"/>
      <c r="C128" s="32"/>
    </row>
    <row r="129" spans="1:3" x14ac:dyDescent="0.25">
      <c r="A129" s="32"/>
      <c r="B129" s="38"/>
      <c r="C129" s="32"/>
    </row>
    <row r="130" spans="1:3" x14ac:dyDescent="0.25">
      <c r="A130" s="32"/>
      <c r="B130" s="38"/>
      <c r="C130" s="32"/>
    </row>
    <row r="131" spans="1:3" x14ac:dyDescent="0.25">
      <c r="A131" s="32"/>
      <c r="B131" s="38"/>
      <c r="C131" s="32"/>
    </row>
    <row r="132" spans="1:3" x14ac:dyDescent="0.25">
      <c r="A132" s="32"/>
      <c r="B132" s="38"/>
      <c r="C132" s="32"/>
    </row>
    <row r="133" spans="1:3" x14ac:dyDescent="0.25">
      <c r="A133" s="32"/>
      <c r="B133" s="38"/>
      <c r="C133" s="32"/>
    </row>
    <row r="134" spans="1:3" x14ac:dyDescent="0.25">
      <c r="A134" s="32"/>
      <c r="B134" s="38"/>
      <c r="C134" s="32"/>
    </row>
    <row r="135" spans="1:3" x14ac:dyDescent="0.25">
      <c r="A135" s="32"/>
      <c r="B135" s="38"/>
      <c r="C135" s="32"/>
    </row>
    <row r="136" spans="1:3" x14ac:dyDescent="0.25">
      <c r="A136" s="32"/>
      <c r="B136" s="38"/>
      <c r="C136" s="32"/>
    </row>
    <row r="137" spans="1:3" x14ac:dyDescent="0.25">
      <c r="A137" s="32"/>
      <c r="B137" s="38"/>
      <c r="C137" s="32"/>
    </row>
    <row r="138" spans="1:3" x14ac:dyDescent="0.25">
      <c r="A138" s="32"/>
      <c r="B138" s="38"/>
      <c r="C138" s="32"/>
    </row>
    <row r="139" spans="1:3" x14ac:dyDescent="0.25">
      <c r="A139" s="32"/>
      <c r="B139" s="38"/>
      <c r="C139" s="32"/>
    </row>
    <row r="140" spans="1:3" x14ac:dyDescent="0.25">
      <c r="A140" s="32"/>
      <c r="B140" s="38"/>
      <c r="C140" s="32"/>
    </row>
    <row r="141" spans="1:3" x14ac:dyDescent="0.25">
      <c r="A141" s="32"/>
      <c r="B141" s="38"/>
      <c r="C141" s="32"/>
    </row>
    <row r="142" spans="1:3" x14ac:dyDescent="0.25">
      <c r="A142" s="32"/>
      <c r="B142" s="38"/>
      <c r="C142" s="32"/>
    </row>
    <row r="143" spans="1:3" x14ac:dyDescent="0.25">
      <c r="A143" s="32"/>
      <c r="B143" s="38"/>
      <c r="C143" s="32"/>
    </row>
    <row r="144" spans="1:3" x14ac:dyDescent="0.25">
      <c r="A144" s="32"/>
      <c r="B144" s="38"/>
      <c r="C144" s="32"/>
    </row>
    <row r="145" spans="1:3" x14ac:dyDescent="0.25">
      <c r="A145" s="32"/>
      <c r="B145" s="38"/>
      <c r="C145" s="32"/>
    </row>
    <row r="146" spans="1:3" x14ac:dyDescent="0.25">
      <c r="A146" s="32"/>
      <c r="B146" s="38"/>
      <c r="C146" s="32"/>
    </row>
    <row r="147" spans="1:3" x14ac:dyDescent="0.25">
      <c r="A147" s="32"/>
      <c r="B147" s="38"/>
      <c r="C147" s="32"/>
    </row>
    <row r="148" spans="1:3" x14ac:dyDescent="0.25">
      <c r="A148" s="32"/>
      <c r="B148" s="38"/>
      <c r="C148" s="32"/>
    </row>
    <row r="149" spans="1:3" x14ac:dyDescent="0.25">
      <c r="A149" s="32"/>
      <c r="B149" s="38"/>
      <c r="C149" s="32"/>
    </row>
    <row r="150" spans="1:3" x14ac:dyDescent="0.25">
      <c r="A150" s="32"/>
      <c r="B150" s="38"/>
      <c r="C150" s="32"/>
    </row>
    <row r="151" spans="1:3" x14ac:dyDescent="0.25">
      <c r="A151" s="32"/>
      <c r="B151" s="38"/>
      <c r="C151" s="32"/>
    </row>
    <row r="152" spans="1:3" x14ac:dyDescent="0.25">
      <c r="A152" s="32"/>
      <c r="B152" s="38"/>
      <c r="C152" s="32"/>
    </row>
    <row r="153" spans="1:3" x14ac:dyDescent="0.25">
      <c r="A153" s="32"/>
      <c r="B153" s="38"/>
      <c r="C153" s="32"/>
    </row>
    <row r="154" spans="1:3" x14ac:dyDescent="0.25">
      <c r="A154" s="32"/>
      <c r="B154" s="38"/>
      <c r="C154" s="32"/>
    </row>
    <row r="155" spans="1:3" x14ac:dyDescent="0.25">
      <c r="A155" s="32"/>
      <c r="B155" s="38"/>
      <c r="C155" s="32"/>
    </row>
    <row r="156" spans="1:3" x14ac:dyDescent="0.25">
      <c r="A156" s="32"/>
      <c r="B156" s="38"/>
      <c r="C156" s="32"/>
    </row>
    <row r="157" spans="1:3" x14ac:dyDescent="0.25">
      <c r="A157" s="32"/>
      <c r="B157" s="32"/>
      <c r="C157" s="32"/>
    </row>
    <row r="158" spans="1:3" x14ac:dyDescent="0.25">
      <c r="A158" s="32"/>
      <c r="B158" s="32"/>
      <c r="C158" s="32"/>
    </row>
    <row r="159" spans="1:3" x14ac:dyDescent="0.25">
      <c r="A159" s="32"/>
      <c r="B159" s="32"/>
      <c r="C159" s="32"/>
    </row>
    <row r="160" spans="1:3" x14ac:dyDescent="0.25">
      <c r="A160" s="32"/>
      <c r="B160" s="32"/>
      <c r="C160" s="32"/>
    </row>
    <row r="161" spans="1:3" x14ac:dyDescent="0.25">
      <c r="A161" s="32"/>
      <c r="B161" s="32"/>
      <c r="C161" s="32"/>
    </row>
    <row r="162" spans="1:3" x14ac:dyDescent="0.25">
      <c r="A162" s="32"/>
      <c r="B162" s="32"/>
      <c r="C162" s="32"/>
    </row>
    <row r="163" spans="1:3" x14ac:dyDescent="0.25">
      <c r="A163" s="32"/>
      <c r="B163" s="32"/>
      <c r="C163" s="32"/>
    </row>
    <row r="164" spans="1:3" x14ac:dyDescent="0.25">
      <c r="A164" s="32"/>
      <c r="B164" s="32"/>
      <c r="C164" s="32"/>
    </row>
    <row r="165" spans="1:3" x14ac:dyDescent="0.25">
      <c r="A165" s="32"/>
      <c r="B165" s="32"/>
      <c r="C165" s="32"/>
    </row>
    <row r="166" spans="1:3" x14ac:dyDescent="0.25">
      <c r="A166" s="32"/>
      <c r="B166" s="32"/>
      <c r="C166" s="32"/>
    </row>
    <row r="167" spans="1:3" x14ac:dyDescent="0.25">
      <c r="A167" s="32"/>
      <c r="B167" s="32"/>
      <c r="C167" s="32"/>
    </row>
    <row r="168" spans="1:3" x14ac:dyDescent="0.25">
      <c r="A168" s="32"/>
      <c r="B168" s="32"/>
      <c r="C168" s="32"/>
    </row>
    <row r="169" spans="1:3" x14ac:dyDescent="0.25">
      <c r="A169" s="32"/>
      <c r="B169" s="32"/>
      <c r="C169" s="32"/>
    </row>
    <row r="170" spans="1:3" x14ac:dyDescent="0.25">
      <c r="A170" s="32"/>
      <c r="B170" s="32"/>
      <c r="C170" s="32"/>
    </row>
    <row r="171" spans="1:3" x14ac:dyDescent="0.25">
      <c r="A171" s="32"/>
      <c r="B171" s="32"/>
      <c r="C171" s="32"/>
    </row>
    <row r="172" spans="1:3" x14ac:dyDescent="0.25">
      <c r="A172" s="32"/>
      <c r="B172" s="32"/>
      <c r="C172" s="32"/>
    </row>
    <row r="173" spans="1:3" x14ac:dyDescent="0.25">
      <c r="A173" s="32"/>
      <c r="B173" s="32"/>
      <c r="C173" s="32"/>
    </row>
    <row r="174" spans="1:3" x14ac:dyDescent="0.25">
      <c r="A174" s="32"/>
      <c r="B174" s="32"/>
      <c r="C174" s="32"/>
    </row>
    <row r="175" spans="1:3" x14ac:dyDescent="0.25">
      <c r="A175" s="32"/>
      <c r="B175" s="32"/>
      <c r="C175" s="32"/>
    </row>
    <row r="176" spans="1:3" x14ac:dyDescent="0.25">
      <c r="A176" s="32"/>
      <c r="B176" s="32"/>
      <c r="C176" s="32"/>
    </row>
    <row r="177" spans="1:3" x14ac:dyDescent="0.25">
      <c r="A177" s="32"/>
      <c r="B177" s="32"/>
      <c r="C177" s="32"/>
    </row>
    <row r="178" spans="1:3" x14ac:dyDescent="0.25">
      <c r="A178" s="32"/>
      <c r="B178" s="32"/>
      <c r="C178" s="32"/>
    </row>
    <row r="179" spans="1:3" x14ac:dyDescent="0.25">
      <c r="A179" s="32"/>
      <c r="B179" s="32"/>
      <c r="C179" s="32"/>
    </row>
    <row r="180" spans="1:3" x14ac:dyDescent="0.25">
      <c r="A180" s="32"/>
      <c r="B180" s="32"/>
      <c r="C180" s="32"/>
    </row>
    <row r="181" spans="1:3" x14ac:dyDescent="0.25">
      <c r="A181" s="32"/>
      <c r="B181" s="32"/>
      <c r="C181" s="32"/>
    </row>
    <row r="182" spans="1:3" x14ac:dyDescent="0.25">
      <c r="A182" s="32"/>
      <c r="B182" s="32"/>
      <c r="C182" s="32"/>
    </row>
    <row r="183" spans="1:3" x14ac:dyDescent="0.25">
      <c r="A183" s="32"/>
      <c r="B183" s="32"/>
      <c r="C183" s="32"/>
    </row>
    <row r="184" spans="1:3" x14ac:dyDescent="0.25">
      <c r="A184" s="32"/>
      <c r="B184" s="32"/>
      <c r="C184" s="32"/>
    </row>
    <row r="185" spans="1:3" x14ac:dyDescent="0.25">
      <c r="A185" s="32"/>
      <c r="B185" s="32"/>
      <c r="C185" s="32"/>
    </row>
    <row r="186" spans="1:3" x14ac:dyDescent="0.25">
      <c r="A186" s="32"/>
      <c r="B186" s="32"/>
      <c r="C186" s="32"/>
    </row>
    <row r="187" spans="1:3" x14ac:dyDescent="0.25">
      <c r="A187" s="32"/>
      <c r="B187" s="32"/>
      <c r="C187" s="32"/>
    </row>
    <row r="188" spans="1:3" x14ac:dyDescent="0.25">
      <c r="A188" s="32"/>
      <c r="B188" s="32"/>
      <c r="C188" s="32"/>
    </row>
    <row r="189" spans="1:3" x14ac:dyDescent="0.25">
      <c r="A189" s="32"/>
      <c r="B189" s="32"/>
      <c r="C189" s="32"/>
    </row>
    <row r="190" spans="1:3" x14ac:dyDescent="0.25">
      <c r="A190" s="32"/>
      <c r="B190" s="32"/>
      <c r="C190" s="32"/>
    </row>
    <row r="191" spans="1:3" x14ac:dyDescent="0.25">
      <c r="A191" s="32"/>
      <c r="B191" s="32"/>
      <c r="C191" s="32"/>
    </row>
    <row r="192" spans="1:3" x14ac:dyDescent="0.25">
      <c r="A192" s="32"/>
      <c r="B192" s="32"/>
      <c r="C192" s="32"/>
    </row>
    <row r="193" spans="1:3" x14ac:dyDescent="0.25">
      <c r="A193" s="32"/>
      <c r="B193" s="32"/>
      <c r="C193" s="32"/>
    </row>
    <row r="194" spans="1:3" x14ac:dyDescent="0.25">
      <c r="A194" s="32"/>
      <c r="B194" s="32"/>
      <c r="C194" s="32"/>
    </row>
    <row r="195" spans="1:3" x14ac:dyDescent="0.25">
      <c r="A195" s="32"/>
      <c r="B195" s="32"/>
      <c r="C195" s="32"/>
    </row>
    <row r="196" spans="1:3" x14ac:dyDescent="0.25">
      <c r="A196" s="32"/>
      <c r="B196" s="32"/>
      <c r="C196" s="32"/>
    </row>
    <row r="197" spans="1:3" x14ac:dyDescent="0.25">
      <c r="A197" s="32"/>
      <c r="B197" s="32"/>
      <c r="C197" s="32"/>
    </row>
    <row r="198" spans="1:3" x14ac:dyDescent="0.25">
      <c r="A198" s="32"/>
      <c r="B198" s="32"/>
      <c r="C198" s="32"/>
    </row>
    <row r="199" spans="1:3" x14ac:dyDescent="0.25">
      <c r="A199" s="32"/>
      <c r="B199" s="32"/>
      <c r="C199" s="32"/>
    </row>
    <row r="200" spans="1:3" x14ac:dyDescent="0.25">
      <c r="A200" s="32"/>
      <c r="B200" s="32"/>
      <c r="C200" s="32"/>
    </row>
    <row r="201" spans="1:3" x14ac:dyDescent="0.25">
      <c r="A201" s="32"/>
      <c r="B201" s="32"/>
      <c r="C201" s="32"/>
    </row>
    <row r="202" spans="1:3" x14ac:dyDescent="0.25">
      <c r="A202" s="32"/>
      <c r="B202" s="32"/>
      <c r="C202" s="32"/>
    </row>
    <row r="203" spans="1:3" x14ac:dyDescent="0.25">
      <c r="A203" s="32"/>
      <c r="B203" s="32"/>
      <c r="C203" s="32"/>
    </row>
    <row r="204" spans="1:3" x14ac:dyDescent="0.25">
      <c r="A204" s="32"/>
      <c r="B204" s="32"/>
      <c r="C204" s="32"/>
    </row>
    <row r="205" spans="1:3" x14ac:dyDescent="0.25">
      <c r="A205" s="32"/>
      <c r="B205" s="32"/>
      <c r="C205" s="32"/>
    </row>
    <row r="206" spans="1:3" x14ac:dyDescent="0.25">
      <c r="A206" s="32"/>
      <c r="B206" s="32"/>
      <c r="C206" s="32"/>
    </row>
    <row r="207" spans="1:3" x14ac:dyDescent="0.25">
      <c r="A207" s="32"/>
      <c r="B207" s="32"/>
      <c r="C207" s="32"/>
    </row>
    <row r="208" spans="1:3" x14ac:dyDescent="0.25">
      <c r="A208" s="32"/>
      <c r="B208" s="32"/>
      <c r="C208" s="32"/>
    </row>
    <row r="209" spans="1:3" x14ac:dyDescent="0.25">
      <c r="A209" s="32"/>
      <c r="B209" s="32"/>
      <c r="C209" s="32"/>
    </row>
    <row r="210" spans="1:3" x14ac:dyDescent="0.25">
      <c r="A210" s="32"/>
      <c r="B210" s="32"/>
      <c r="C210" s="32"/>
    </row>
    <row r="211" spans="1:3" x14ac:dyDescent="0.25">
      <c r="A211" s="32"/>
      <c r="B211" s="32"/>
      <c r="C211" s="32"/>
    </row>
    <row r="212" spans="1:3" x14ac:dyDescent="0.25">
      <c r="A212" s="32"/>
      <c r="B212" s="32"/>
      <c r="C212" s="32"/>
    </row>
    <row r="213" spans="1:3" x14ac:dyDescent="0.25">
      <c r="A213" s="32"/>
      <c r="B213" s="32"/>
      <c r="C213" s="32"/>
    </row>
    <row r="214" spans="1:3" x14ac:dyDescent="0.25">
      <c r="A214" s="32"/>
      <c r="B214" s="32"/>
      <c r="C214" s="32"/>
    </row>
    <row r="215" spans="1:3" x14ac:dyDescent="0.25">
      <c r="A215" s="32"/>
      <c r="B215" s="32"/>
      <c r="C215" s="32"/>
    </row>
    <row r="216" spans="1:3" x14ac:dyDescent="0.25">
      <c r="A216" s="32"/>
      <c r="B216" s="32"/>
      <c r="C216" s="32"/>
    </row>
    <row r="217" spans="1:3" x14ac:dyDescent="0.25">
      <c r="A217" s="32"/>
      <c r="B217" s="32"/>
      <c r="C217" s="32"/>
    </row>
    <row r="218" spans="1:3" x14ac:dyDescent="0.25">
      <c r="A218" s="32"/>
      <c r="B218" s="32"/>
      <c r="C218" s="32"/>
    </row>
    <row r="219" spans="1:3" x14ac:dyDescent="0.25">
      <c r="A219" s="32"/>
      <c r="B219" s="32"/>
      <c r="C219" s="32"/>
    </row>
    <row r="220" spans="1:3" x14ac:dyDescent="0.25">
      <c r="A220" s="32"/>
      <c r="B220" s="32"/>
      <c r="C220" s="32"/>
    </row>
    <row r="221" spans="1:3" x14ac:dyDescent="0.25">
      <c r="A221" s="32"/>
      <c r="B221" s="32"/>
      <c r="C221" s="32"/>
    </row>
    <row r="222" spans="1:3" x14ac:dyDescent="0.25">
      <c r="A222" s="32"/>
      <c r="B222" s="32"/>
      <c r="C222" s="32"/>
    </row>
    <row r="223" spans="1:3" x14ac:dyDescent="0.25">
      <c r="A223" s="32"/>
      <c r="B223" s="32"/>
      <c r="C223" s="32"/>
    </row>
    <row r="224" spans="1:3" x14ac:dyDescent="0.25">
      <c r="A224" s="32"/>
      <c r="B224" s="32"/>
      <c r="C224" s="32"/>
    </row>
    <row r="225" spans="1:3" x14ac:dyDescent="0.25">
      <c r="A225" s="32"/>
      <c r="B225" s="32"/>
      <c r="C225" s="32"/>
    </row>
    <row r="226" spans="1:3" x14ac:dyDescent="0.25">
      <c r="A226" s="32"/>
      <c r="B226" s="32"/>
      <c r="C226" s="32"/>
    </row>
    <row r="227" spans="1:3" x14ac:dyDescent="0.25">
      <c r="A227" s="32"/>
      <c r="B227" s="32"/>
      <c r="C227" s="32"/>
    </row>
    <row r="228" spans="1:3" x14ac:dyDescent="0.25">
      <c r="A228" s="32"/>
      <c r="B228" s="32"/>
      <c r="C228" s="32"/>
    </row>
    <row r="229" spans="1:3" x14ac:dyDescent="0.25">
      <c r="A229" s="32"/>
      <c r="B229" s="32"/>
      <c r="C229" s="32"/>
    </row>
    <row r="230" spans="1:3" x14ac:dyDescent="0.25">
      <c r="A230" s="32"/>
      <c r="B230" s="32"/>
      <c r="C230" s="32"/>
    </row>
    <row r="231" spans="1:3" x14ac:dyDescent="0.25">
      <c r="A231" s="32"/>
      <c r="B231" s="32"/>
      <c r="C231" s="32"/>
    </row>
    <row r="232" spans="1:3" x14ac:dyDescent="0.25">
      <c r="A232" s="32"/>
      <c r="B232" s="32"/>
      <c r="C232" s="32"/>
    </row>
    <row r="233" spans="1:3" x14ac:dyDescent="0.25">
      <c r="A233" s="32"/>
      <c r="B233" s="32"/>
      <c r="C233" s="32"/>
    </row>
    <row r="234" spans="1:3" x14ac:dyDescent="0.25">
      <c r="A234" s="32"/>
      <c r="B234" s="32"/>
      <c r="C234" s="32"/>
    </row>
    <row r="235" spans="1:3" x14ac:dyDescent="0.25">
      <c r="A235" s="32"/>
      <c r="B235" s="32"/>
      <c r="C235" s="32"/>
    </row>
    <row r="236" spans="1:3" x14ac:dyDescent="0.25">
      <c r="A236" s="32"/>
      <c r="B236" s="32"/>
      <c r="C236" s="32"/>
    </row>
    <row r="237" spans="1:3" x14ac:dyDescent="0.25">
      <c r="A237" s="32"/>
      <c r="B237" s="32"/>
      <c r="C237" s="32"/>
    </row>
    <row r="238" spans="1:3" x14ac:dyDescent="0.25">
      <c r="A238" s="32"/>
      <c r="B238" s="32"/>
      <c r="C238" s="32"/>
    </row>
    <row r="239" spans="1:3" x14ac:dyDescent="0.25">
      <c r="A239" s="32"/>
      <c r="B239" s="32"/>
      <c r="C239" s="32"/>
    </row>
    <row r="240" spans="1:3" x14ac:dyDescent="0.25">
      <c r="A240" s="32"/>
      <c r="B240" s="32"/>
      <c r="C240" s="32"/>
    </row>
    <row r="241" spans="1:3" x14ac:dyDescent="0.25">
      <c r="A241" s="32"/>
      <c r="B241" s="32"/>
      <c r="C241" s="32"/>
    </row>
    <row r="242" spans="1:3" x14ac:dyDescent="0.25">
      <c r="A242" s="32"/>
      <c r="B242" s="32"/>
      <c r="C242" s="32"/>
    </row>
    <row r="243" spans="1:3" x14ac:dyDescent="0.25">
      <c r="A243" s="32"/>
      <c r="B243" s="32"/>
      <c r="C243" s="32"/>
    </row>
    <row r="244" spans="1:3" x14ac:dyDescent="0.25">
      <c r="A244" s="32"/>
      <c r="B244" s="32"/>
      <c r="C244" s="32"/>
    </row>
    <row r="245" spans="1:3" x14ac:dyDescent="0.25">
      <c r="A245" s="32"/>
      <c r="B245" s="32"/>
      <c r="C245" s="32"/>
    </row>
    <row r="246" spans="1:3" x14ac:dyDescent="0.25">
      <c r="A246" s="32"/>
      <c r="B246" s="32"/>
      <c r="C246" s="32"/>
    </row>
    <row r="247" spans="1:3" x14ac:dyDescent="0.25">
      <c r="A247" s="32"/>
      <c r="B247" s="32"/>
      <c r="C247" s="32"/>
    </row>
    <row r="248" spans="1:3" x14ac:dyDescent="0.25">
      <c r="A248" s="32"/>
      <c r="B248" s="32"/>
      <c r="C248" s="32"/>
    </row>
    <row r="249" spans="1:3" x14ac:dyDescent="0.25">
      <c r="A249" s="32"/>
      <c r="B249" s="32"/>
      <c r="C249" s="32"/>
    </row>
    <row r="250" spans="1:3" x14ac:dyDescent="0.25">
      <c r="A250" s="32"/>
      <c r="B250" s="32"/>
      <c r="C250" s="32"/>
    </row>
    <row r="251" spans="1:3" x14ac:dyDescent="0.25">
      <c r="A251" s="32"/>
      <c r="B251" s="32"/>
      <c r="C251" s="32"/>
    </row>
    <row r="252" spans="1:3" x14ac:dyDescent="0.25">
      <c r="A252" s="32"/>
      <c r="B252" s="32"/>
      <c r="C252" s="32"/>
    </row>
    <row r="253" spans="1:3" x14ac:dyDescent="0.25">
      <c r="A253" s="32"/>
      <c r="B253" s="32"/>
      <c r="C253" s="32"/>
    </row>
    <row r="254" spans="1:3" x14ac:dyDescent="0.25">
      <c r="A254" s="32"/>
      <c r="B254" s="32"/>
      <c r="C254" s="32"/>
    </row>
    <row r="255" spans="1:3" x14ac:dyDescent="0.25">
      <c r="A255" s="32"/>
      <c r="B255" s="32"/>
      <c r="C255" s="32"/>
    </row>
    <row r="256" spans="1:3" x14ac:dyDescent="0.25">
      <c r="A256" s="32"/>
      <c r="B256" s="32"/>
      <c r="C256" s="32"/>
    </row>
    <row r="257" spans="1:3" x14ac:dyDescent="0.25">
      <c r="A257" s="32"/>
      <c r="B257" s="32"/>
      <c r="C257" s="32"/>
    </row>
    <row r="258" spans="1:3" x14ac:dyDescent="0.25">
      <c r="A258" s="32"/>
      <c r="B258" s="32"/>
      <c r="C258" s="32"/>
    </row>
    <row r="259" spans="1:3" x14ac:dyDescent="0.25">
      <c r="A259" s="32"/>
      <c r="B259" s="32"/>
      <c r="C259" s="32"/>
    </row>
    <row r="260" spans="1:3" x14ac:dyDescent="0.25">
      <c r="A260" s="32"/>
      <c r="B260" s="32"/>
      <c r="C260" s="32"/>
    </row>
    <row r="261" spans="1:3" x14ac:dyDescent="0.25">
      <c r="A261" s="32"/>
      <c r="B261" s="32"/>
      <c r="C261" s="32"/>
    </row>
    <row r="262" spans="1:3" x14ac:dyDescent="0.25">
      <c r="A262" s="32"/>
      <c r="B262" s="32"/>
      <c r="C262" s="32"/>
    </row>
    <row r="263" spans="1:3" x14ac:dyDescent="0.25">
      <c r="A263" s="32"/>
      <c r="B263" s="32"/>
      <c r="C263" s="32"/>
    </row>
    <row r="264" spans="1:3" x14ac:dyDescent="0.25">
      <c r="A264" s="32"/>
      <c r="B264" s="32"/>
      <c r="C264" s="32"/>
    </row>
    <row r="265" spans="1:3" x14ac:dyDescent="0.25">
      <c r="A265" s="32"/>
      <c r="B265" s="32"/>
      <c r="C265" s="32"/>
    </row>
    <row r="266" spans="1:3" x14ac:dyDescent="0.25">
      <c r="A266" s="32"/>
      <c r="B266" s="32"/>
      <c r="C266" s="32"/>
    </row>
    <row r="267" spans="1:3" x14ac:dyDescent="0.25">
      <c r="A267" s="32"/>
      <c r="B267" s="32"/>
      <c r="C267" s="32"/>
    </row>
    <row r="268" spans="1:3" x14ac:dyDescent="0.25">
      <c r="A268" s="32"/>
      <c r="B268" s="32"/>
      <c r="C268" s="32"/>
    </row>
    <row r="269" spans="1:3" x14ac:dyDescent="0.25">
      <c r="A269" s="32"/>
      <c r="B269" s="32"/>
      <c r="C269" s="32"/>
    </row>
    <row r="270" spans="1:3" x14ac:dyDescent="0.25">
      <c r="A270" s="32"/>
      <c r="B270" s="32"/>
      <c r="C270" s="32"/>
    </row>
    <row r="271" spans="1:3" x14ac:dyDescent="0.25">
      <c r="A271" s="32"/>
      <c r="B271" s="32"/>
      <c r="C271" s="32"/>
    </row>
    <row r="272" spans="1:3" x14ac:dyDescent="0.25">
      <c r="A272" s="32"/>
      <c r="B272" s="32"/>
      <c r="C272" s="32"/>
    </row>
    <row r="273" spans="1:3" x14ac:dyDescent="0.25">
      <c r="A273" s="32"/>
      <c r="B273" s="32"/>
      <c r="C273" s="32"/>
    </row>
    <row r="274" spans="1:3" x14ac:dyDescent="0.25">
      <c r="A274" s="32"/>
      <c r="B274" s="32"/>
      <c r="C274" s="32"/>
    </row>
    <row r="275" spans="1:3" x14ac:dyDescent="0.25">
      <c r="A275" s="32"/>
      <c r="B275" s="32"/>
      <c r="C275" s="32"/>
    </row>
    <row r="276" spans="1:3" x14ac:dyDescent="0.25">
      <c r="A276" s="32"/>
      <c r="B276" s="32"/>
      <c r="C276" s="32"/>
    </row>
    <row r="277" spans="1:3" x14ac:dyDescent="0.25">
      <c r="A277" s="32"/>
      <c r="B277" s="32"/>
      <c r="C277" s="32"/>
    </row>
    <row r="278" spans="1:3" x14ac:dyDescent="0.25">
      <c r="A278" s="32"/>
      <c r="B278" s="32"/>
      <c r="C278" s="32"/>
    </row>
    <row r="279" spans="1:3" x14ac:dyDescent="0.25">
      <c r="A279" s="32"/>
      <c r="B279" s="32"/>
      <c r="C279" s="32"/>
    </row>
    <row r="280" spans="1:3" x14ac:dyDescent="0.25">
      <c r="A280" s="32"/>
      <c r="B280" s="32"/>
      <c r="C280" s="32"/>
    </row>
    <row r="281" spans="1:3" x14ac:dyDescent="0.25">
      <c r="A281" s="32"/>
      <c r="B281" s="32"/>
      <c r="C281" s="32"/>
    </row>
    <row r="282" spans="1:3" x14ac:dyDescent="0.25">
      <c r="A282" s="32"/>
      <c r="B282" s="32"/>
      <c r="C282" s="32"/>
    </row>
    <row r="283" spans="1:3" x14ac:dyDescent="0.25">
      <c r="A283" s="32"/>
      <c r="B283" s="32"/>
      <c r="C283" s="32"/>
    </row>
    <row r="284" spans="1:3" x14ac:dyDescent="0.25">
      <c r="A284" s="32"/>
      <c r="B284" s="32"/>
      <c r="C284" s="32"/>
    </row>
    <row r="285" spans="1:3" x14ac:dyDescent="0.25">
      <c r="A285" s="32"/>
      <c r="B285" s="32"/>
      <c r="C285" s="32"/>
    </row>
    <row r="286" spans="1:3" x14ac:dyDescent="0.25">
      <c r="A286" s="32"/>
      <c r="B286" s="32"/>
      <c r="C286" s="32"/>
    </row>
    <row r="287" spans="1:3" x14ac:dyDescent="0.25">
      <c r="A287" s="32"/>
      <c r="B287" s="32"/>
      <c r="C287" s="32"/>
    </row>
    <row r="288" spans="1:3" x14ac:dyDescent="0.25">
      <c r="A288" s="32"/>
      <c r="B288" s="32"/>
      <c r="C288" s="32"/>
    </row>
    <row r="289" spans="1:3" x14ac:dyDescent="0.25">
      <c r="A289" s="32"/>
      <c r="B289" s="32"/>
      <c r="C289" s="32"/>
    </row>
    <row r="290" spans="1:3" x14ac:dyDescent="0.25">
      <c r="A290" s="32"/>
      <c r="B290" s="32"/>
      <c r="C290" s="32"/>
    </row>
    <row r="291" spans="1:3" x14ac:dyDescent="0.25">
      <c r="A291" s="32"/>
      <c r="B291" s="32"/>
      <c r="C291" s="32"/>
    </row>
    <row r="292" spans="1:3" x14ac:dyDescent="0.25">
      <c r="A292" s="32"/>
      <c r="B292" s="32"/>
      <c r="C292" s="32"/>
    </row>
    <row r="293" spans="1:3" x14ac:dyDescent="0.25">
      <c r="A293" s="32"/>
      <c r="B293" s="32"/>
      <c r="C293" s="32"/>
    </row>
    <row r="294" spans="1:3" x14ac:dyDescent="0.25">
      <c r="A294" s="32"/>
      <c r="B294" s="32"/>
      <c r="C294" s="32"/>
    </row>
    <row r="295" spans="1:3" x14ac:dyDescent="0.25">
      <c r="A295" s="32"/>
      <c r="B295" s="32"/>
      <c r="C295" s="32"/>
    </row>
    <row r="296" spans="1:3" x14ac:dyDescent="0.25">
      <c r="A296" s="32"/>
      <c r="B296" s="32"/>
      <c r="C296" s="32"/>
    </row>
    <row r="297" spans="1:3" x14ac:dyDescent="0.25">
      <c r="A297" s="32"/>
      <c r="B297" s="32"/>
      <c r="C297" s="32"/>
    </row>
    <row r="298" spans="1:3" x14ac:dyDescent="0.25">
      <c r="A298" s="32"/>
      <c r="B298" s="32"/>
      <c r="C298" s="32"/>
    </row>
    <row r="299" spans="1:3" x14ac:dyDescent="0.25">
      <c r="A299" s="32"/>
      <c r="B299" s="32"/>
      <c r="C299" s="32"/>
    </row>
    <row r="300" spans="1:3" x14ac:dyDescent="0.25">
      <c r="A300" s="32"/>
      <c r="B300" s="32"/>
      <c r="C300" s="32"/>
    </row>
    <row r="301" spans="1:3" x14ac:dyDescent="0.25">
      <c r="A301" s="32"/>
      <c r="B301" s="32"/>
      <c r="C301" s="32"/>
    </row>
    <row r="302" spans="1:3" x14ac:dyDescent="0.25">
      <c r="A302" s="32"/>
      <c r="B302" s="32"/>
      <c r="C302" s="32"/>
    </row>
    <row r="303" spans="1:3" x14ac:dyDescent="0.25">
      <c r="A303" s="32"/>
      <c r="B303" s="32"/>
      <c r="C303" s="32"/>
    </row>
    <row r="304" spans="1:3" x14ac:dyDescent="0.25">
      <c r="A304" s="32"/>
      <c r="B304" s="32"/>
      <c r="C304" s="32"/>
    </row>
    <row r="305" spans="1:3" x14ac:dyDescent="0.25">
      <c r="A305" s="32"/>
      <c r="B305" s="32"/>
      <c r="C305" s="32"/>
    </row>
  </sheetData>
  <mergeCells count="1">
    <mergeCell ref="A1:G1"/>
  </mergeCells>
  <pageMargins left="0.2" right="0.2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Steffy</dc:creator>
  <cp:lastModifiedBy>Tricia Wheeler</cp:lastModifiedBy>
  <cp:lastPrinted>2018-03-27T16:48:10Z</cp:lastPrinted>
  <dcterms:created xsi:type="dcterms:W3CDTF">2018-01-29T18:45:50Z</dcterms:created>
  <dcterms:modified xsi:type="dcterms:W3CDTF">2018-03-27T16:48:14Z</dcterms:modified>
</cp:coreProperties>
</file>